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Trnasparencia junio\planificacion y desarrollo\"/>
    </mc:Choice>
  </mc:AlternateContent>
  <xr:revisionPtr revIDLastSave="0" documentId="13_ncr:1_{EE696390-01A0-4C18-A538-B88FA76E174D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<sst xmlns="http://schemas.openxmlformats.org/spreadsheetml/2006/main" count="76" uniqueCount="76">
  <si>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</si>
  <si>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</si>
  <si>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</si>
  <si>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</si>
  <si>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</si>
  <si>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</si>
  <si>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</si>
  <si>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</si>
  <si>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</si>
  <si>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</si>
  <si>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</si>
  <si>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</si>
  <si>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</si>
  <si>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</si>
  <si>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</si>
  <si>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</si>
  <si>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</si>
  <si>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</si>
  <si>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</si>
  <si>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</si>
  <si>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</si>
  <si>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</si>
  <si>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</si>
  <si>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</si>
  <si>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</si>
  <si>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</si>
  <si>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</si>
  <si>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</si>
  <si>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</si>
  <si>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</si>
  <si>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</si>
  <si>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</si>
  <si>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</si>
  <si>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</si>
  <si>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</si>
  <si>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</si>
  <si>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</si>
  <si>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</si>
  <si>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</si>
  <si>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</si>
  <si>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</si>
  <si>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</si>
  <si>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</si>
  <si>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</si>
  <si>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</si>
  <si>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</si>
  <si>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</si>
  <si>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</si>
  <si>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</si>
  <si>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</si>
  <si>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</si>
  <si>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</si>
  <si>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</si>
  <si>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</si>
  <si>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</si>
  <si>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</si>
  <si>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</si>
  <si>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</si>
  <si>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</si>
  <si>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</si>
  <si>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</si>
  <si>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</si>
  <si>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</si>
  <si>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</si>
  <si>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</si>
  <si>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</si>
  <si>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</si>
  <si>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</si>
  <si>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</si>
  <si>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Enc. de Planificación y Desarrollo</t>
  </si>
  <si>
    <t>Lineamientos para la Ejecución Presupuestaria 2025 del Gobierno General Nacional</t>
  </si>
  <si>
    <t>Licda. Angélica Vásquez</t>
  </si>
  <si>
    <t>Informe de Evaluación Trimestral de las Metas Físicas-Financieras Abr-Jun Año 2025</t>
  </si>
  <si>
    <t>1-Procurar que la planificación de las compras a proveedores con impuestos al día y la ejecución de las tareas del POA dentro del Trimestre para que los pagos planeados esten dentro  rango del trimestre  en el T3-2025.</t>
  </si>
  <si>
    <t>Para el segundo trimestre 2025, en cuanto a la ejecución de la meta física tenemos un cumplimiento del 100%, logrando registrar 35/35 inspecciones de supervisión y control realizadas a las empresas acogidas al régimen de Desarrollo Fronterizo a modo de fiscalizar que las mismas están en cumplimiento de la Ley y su reglamento.</t>
  </si>
  <si>
    <t xml:space="preserve">En cuanto a la ejecución de la meta financiera se ejecuto el presupuesto en un 97.11%. Se justifica una desviación presupuestaria de 2.89% por debajo con un monto de RD$646,518.00 debido a tres situaciones puntuales. Primero, dos servicios de catering por RD$493,000.00 no se ejecutaron, pese a estar programados en el plan de compras, por cambios en las actividades. Segundo, RD$80,000.00 de bono de Carrera Administrativa se ejecutaron en el tercer trimestre (T3), por reprogramación interna. Tercero, RD$72,688.00 de mantenimiento están comprometidos, pero no se han ejecutado porque los proveedores no están al día con sus obligaciones fiscales. Se espera su ejecución en el T3.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</si>
</sst>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3">
    <cellStyle name="Currency" xfId="2" builtinId="4"/>
    <cellStyle name="Normal" xfId="0" builtinId="0"/>
    <cellStyle name="Percent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zoomScaleNormal="100" zoomScaleSheetLayoutView="100" workbookViewId="0">
      <selection activeCell="M35" sqref="M35"/>
    </sheetView>
  </sheetViews>
  <sheetFormatPr defaultColWidth="11.42578125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48" t="s">
        <v>72</v>
      </c>
      <c r="C1" s="49"/>
      <c r="D1" s="49"/>
      <c r="E1" s="49"/>
      <c r="F1" s="49"/>
      <c r="G1" s="49"/>
      <c r="H1" s="49"/>
      <c r="I1" s="49"/>
      <c r="J1" s="50"/>
      <c r="K1" s="1"/>
    </row>
    <row r="2" spans="1:11" ht="21.75" thickBot="1" x14ac:dyDescent="0.3">
      <c r="A2" s="22"/>
      <c r="B2" s="51" t="s">
        <v>0</v>
      </c>
      <c r="C2" s="52"/>
      <c r="D2" s="51" t="s">
        <v>1</v>
      </c>
      <c r="E2" s="52"/>
      <c r="F2" s="52"/>
      <c r="G2" s="52"/>
      <c r="H2" s="53"/>
      <c r="I2" s="2" t="s">
        <v>2</v>
      </c>
      <c r="J2" s="3" t="s">
        <v>3</v>
      </c>
      <c r="K2" s="1"/>
    </row>
    <row r="3" spans="1:11" ht="21.75" thickBot="1" x14ac:dyDescent="0.3">
      <c r="A3" s="23"/>
      <c r="B3" s="54" t="s">
        <v>4</v>
      </c>
      <c r="C3" s="55"/>
      <c r="D3" s="54" t="s">
        <v>70</v>
      </c>
      <c r="E3" s="55"/>
      <c r="F3" s="55"/>
      <c r="G3" s="55"/>
      <c r="H3" s="56"/>
      <c r="I3" s="29" t="s">
        <v>67</v>
      </c>
      <c r="J3" s="30">
        <v>0</v>
      </c>
      <c r="K3" s="1"/>
    </row>
    <row r="4" spans="1:11" x14ac:dyDescent="0.25">
      <c r="A4" s="57"/>
      <c r="B4" s="58"/>
      <c r="C4" s="58"/>
      <c r="D4" s="59"/>
      <c r="E4" s="59"/>
      <c r="F4" s="59"/>
      <c r="G4" s="59"/>
      <c r="H4" s="59"/>
      <c r="I4" s="58"/>
      <c r="J4" s="60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61" t="s">
        <v>55</v>
      </c>
      <c r="C8" s="62"/>
      <c r="D8" s="62"/>
      <c r="E8" s="62"/>
      <c r="F8" s="62"/>
      <c r="G8" s="62"/>
      <c r="H8" s="62"/>
      <c r="I8" s="62"/>
      <c r="J8" s="63"/>
      <c r="K8" s="1"/>
    </row>
    <row r="9" spans="1:11" ht="15" customHeight="1" x14ac:dyDescent="0.25">
      <c r="A9" s="24" t="s">
        <v>36</v>
      </c>
      <c r="B9" s="61" t="s">
        <v>56</v>
      </c>
      <c r="C9" s="62"/>
      <c r="D9" s="62"/>
      <c r="E9" s="62"/>
      <c r="F9" s="62"/>
      <c r="G9" s="62"/>
      <c r="H9" s="62"/>
      <c r="I9" s="62"/>
      <c r="J9" s="63"/>
      <c r="K9" s="1"/>
    </row>
    <row r="10" spans="1:11" x14ac:dyDescent="0.25">
      <c r="A10" s="24" t="s">
        <v>37</v>
      </c>
      <c r="B10" s="61" t="s">
        <v>57</v>
      </c>
      <c r="C10" s="62"/>
      <c r="D10" s="62"/>
      <c r="E10" s="62"/>
      <c r="F10" s="62"/>
      <c r="G10" s="62"/>
      <c r="H10" s="62"/>
      <c r="I10" s="62"/>
      <c r="J10" s="63"/>
      <c r="K10" s="1"/>
    </row>
    <row r="11" spans="1:11" ht="31.5" customHeight="1" x14ac:dyDescent="0.25">
      <c r="A11" s="4" t="s">
        <v>8</v>
      </c>
      <c r="B11" s="44" t="s">
        <v>58</v>
      </c>
      <c r="C11" s="44"/>
      <c r="D11" s="44"/>
      <c r="E11" s="44"/>
      <c r="F11" s="44"/>
      <c r="G11" s="44"/>
      <c r="H11" s="44"/>
      <c r="I11" s="44"/>
      <c r="J11" s="45"/>
    </row>
    <row r="12" spans="1:11" ht="48" customHeight="1" x14ac:dyDescent="0.25">
      <c r="A12" s="4" t="s">
        <v>9</v>
      </c>
      <c r="B12" s="44" t="s">
        <v>68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11</v>
      </c>
      <c r="B14" s="25">
        <v>2</v>
      </c>
      <c r="C14" s="34" t="str">
        <f>IFERROR(VLOOKUP(B14,'[1]Validacion datos'!A2:B5,2,FALSE),"")</f>
        <v>DESARROLLO SOCIAL</v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4" t="s">
        <v>12</v>
      </c>
      <c r="B15" s="7">
        <v>2.4</v>
      </c>
      <c r="C15" s="34" t="str">
        <f>IFERROR(VLOOKUP(B15,'[1]Validacion datos'!A8:B26,2,FALSE),"")</f>
        <v>Cohesión territorial</v>
      </c>
      <c r="D15" s="34"/>
      <c r="E15" s="34"/>
      <c r="F15" s="34"/>
      <c r="G15" s="34"/>
      <c r="H15" s="34"/>
      <c r="I15" s="34"/>
      <c r="J15" s="34"/>
    </row>
    <row r="16" spans="1:11" ht="29.25" customHeight="1" x14ac:dyDescent="0.25">
      <c r="A16" s="4" t="s">
        <v>13</v>
      </c>
      <c r="B16" s="8" t="s">
        <v>65</v>
      </c>
      <c r="C16" s="34" t="str">
        <f>IFERROR(VLOOKUP(B16,'[1]Validacion datos'!D8:E64,2,FALSE),"")</f>
        <v>Promover el desarrollo sostenible de la zona fronteriza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15</v>
      </c>
      <c r="B18" s="44" t="s">
        <v>59</v>
      </c>
      <c r="C18" s="44"/>
      <c r="D18" s="44"/>
      <c r="E18" s="44"/>
      <c r="F18" s="44"/>
      <c r="G18" s="44"/>
      <c r="H18" s="44"/>
      <c r="I18" s="44"/>
      <c r="J18" s="45"/>
    </row>
    <row r="19" spans="1:11" ht="33" customHeight="1" x14ac:dyDescent="0.25">
      <c r="A19" s="9" t="s">
        <v>16</v>
      </c>
      <c r="B19" s="44" t="s">
        <v>60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9" t="s">
        <v>17</v>
      </c>
      <c r="B20" s="44" t="s">
        <v>66</v>
      </c>
      <c r="C20" s="44"/>
      <c r="D20" s="44"/>
      <c r="E20" s="44"/>
      <c r="F20" s="44"/>
      <c r="G20" s="44"/>
      <c r="H20" s="44"/>
      <c r="I20" s="44"/>
      <c r="J20" s="45"/>
    </row>
    <row r="21" spans="1:11" ht="35.25" customHeight="1" x14ac:dyDescent="0.25">
      <c r="A21" s="9" t="s">
        <v>38</v>
      </c>
      <c r="B21" s="44" t="s">
        <v>61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46" t="s">
        <v>20</v>
      </c>
      <c r="B24" s="47"/>
      <c r="C24" s="64" t="s">
        <v>21</v>
      </c>
      <c r="D24" s="66"/>
      <c r="E24" s="66"/>
      <c r="F24" s="66" t="s">
        <v>22</v>
      </c>
      <c r="G24" s="66"/>
      <c r="H24" s="47"/>
      <c r="I24" s="64" t="s">
        <v>23</v>
      </c>
      <c r="J24" s="65"/>
    </row>
    <row r="25" spans="1:11" x14ac:dyDescent="0.25">
      <c r="A25" s="80">
        <v>89149200</v>
      </c>
      <c r="B25" s="81"/>
      <c r="C25" s="70">
        <v>89149200</v>
      </c>
      <c r="D25" s="71"/>
      <c r="E25" s="72"/>
      <c r="F25" s="70">
        <v>40333296.060000002</v>
      </c>
      <c r="G25" s="71"/>
      <c r="H25" s="72"/>
      <c r="I25" s="82">
        <f>+IF(F25&gt;0,F25/C25,0)</f>
        <v>0.45242465507261986</v>
      </c>
      <c r="J25" s="83"/>
    </row>
    <row r="26" spans="1:11" ht="15.75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67" t="s">
        <v>50</v>
      </c>
      <c r="D27" s="68"/>
      <c r="E27" s="67" t="s">
        <v>48</v>
      </c>
      <c r="F27" s="68"/>
      <c r="G27" s="67" t="s">
        <v>49</v>
      </c>
      <c r="H27" s="67"/>
      <c r="I27" s="67" t="s">
        <v>25</v>
      </c>
      <c r="J27" s="69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64</v>
      </c>
      <c r="B29" s="14" t="s">
        <v>51</v>
      </c>
      <c r="C29" s="15">
        <v>140</v>
      </c>
      <c r="D29" s="16">
        <v>89149200</v>
      </c>
      <c r="E29" s="16">
        <v>35</v>
      </c>
      <c r="F29" s="16">
        <v>22411850</v>
      </c>
      <c r="G29" s="17">
        <v>35</v>
      </c>
      <c r="H29" s="16">
        <v>21762634.800000001</v>
      </c>
      <c r="I29" s="18">
        <f>IF(G29&gt;0,G29/C29,0)</f>
        <v>0.25</v>
      </c>
      <c r="J29" s="19">
        <f>IF(H29&gt;0,H29/D29,0)</f>
        <v>0.24411475145037759</v>
      </c>
    </row>
    <row r="30" spans="1:11" ht="15.75" x14ac:dyDescent="0.25">
      <c r="A30" s="38" t="s">
        <v>28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ht="15.75" x14ac:dyDescent="0.25">
      <c r="A31" s="41" t="s">
        <v>29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ht="26.25" customHeight="1" x14ac:dyDescent="0.25">
      <c r="A32" s="20" t="s">
        <v>30</v>
      </c>
      <c r="B32" s="44" t="s">
        <v>62</v>
      </c>
      <c r="C32" s="44"/>
      <c r="D32" s="44"/>
      <c r="E32" s="44"/>
      <c r="F32" s="44"/>
      <c r="G32" s="44"/>
      <c r="H32" s="44"/>
      <c r="I32" s="44"/>
      <c r="J32" s="45"/>
    </row>
    <row r="33" spans="1:11" ht="30" customHeight="1" x14ac:dyDescent="0.25">
      <c r="A33" s="20" t="s">
        <v>31</v>
      </c>
      <c r="B33" s="44" t="s">
        <v>63</v>
      </c>
      <c r="C33" s="44"/>
      <c r="D33" s="44"/>
      <c r="E33" s="44"/>
      <c r="F33" s="44"/>
      <c r="G33" s="44"/>
      <c r="H33" s="44"/>
      <c r="I33" s="44"/>
      <c r="J33" s="45"/>
    </row>
    <row r="34" spans="1:11" ht="85.5" customHeight="1" x14ac:dyDescent="0.25">
      <c r="A34" s="20" t="s">
        <v>32</v>
      </c>
      <c r="B34" s="44" t="s">
        <v>74</v>
      </c>
      <c r="C34" s="44"/>
      <c r="D34" s="44"/>
      <c r="E34" s="44"/>
      <c r="F34" s="44"/>
      <c r="G34" s="44"/>
      <c r="H34" s="44"/>
      <c r="I34" s="44"/>
      <c r="J34" s="45"/>
    </row>
    <row r="35" spans="1:11" ht="72.75" customHeight="1" x14ac:dyDescent="0.25">
      <c r="A35" s="20" t="s">
        <v>33</v>
      </c>
      <c r="B35" s="44" t="s">
        <v>75</v>
      </c>
      <c r="C35" s="44"/>
      <c r="D35" s="44"/>
      <c r="E35" s="44"/>
      <c r="F35" s="44"/>
      <c r="G35" s="44"/>
      <c r="H35" s="44"/>
      <c r="I35" s="44"/>
      <c r="J35" s="45"/>
    </row>
    <row r="36" spans="1:11" ht="15.75" x14ac:dyDescent="0.25">
      <c r="A36" s="38" t="s">
        <v>34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1" ht="15.75" x14ac:dyDescent="0.25">
      <c r="A37" s="73" t="s">
        <v>35</v>
      </c>
      <c r="B37" s="74"/>
      <c r="C37" s="74"/>
      <c r="D37" s="74"/>
      <c r="E37" s="74"/>
      <c r="F37" s="74"/>
      <c r="G37" s="74"/>
      <c r="H37" s="74"/>
      <c r="I37" s="74"/>
      <c r="J37" s="75"/>
      <c r="K37" s="1"/>
    </row>
    <row r="38" spans="1:11" ht="27.75" customHeight="1" x14ac:dyDescent="0.25">
      <c r="A38" s="76" t="s">
        <v>73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79" t="s">
        <v>41</v>
      </c>
      <c r="B40" s="79"/>
      <c r="C40" s="79"/>
      <c r="D40" s="79"/>
      <c r="E40" s="79"/>
      <c r="F40" s="79"/>
      <c r="G40" s="79"/>
      <c r="H40" s="79"/>
      <c r="I40" s="79"/>
      <c r="J40" s="79"/>
    </row>
    <row r="41" spans="1:11" ht="15.75" thickBot="1" x14ac:dyDescent="0.3">
      <c r="A41" s="27" t="s">
        <v>52</v>
      </c>
      <c r="B41" s="28">
        <v>89149200</v>
      </c>
      <c r="G41" s="31"/>
      <c r="H41" s="31"/>
      <c r="I41" s="31"/>
    </row>
    <row r="42" spans="1:11" x14ac:dyDescent="0.25">
      <c r="A42" s="27" t="s">
        <v>53</v>
      </c>
      <c r="B42" s="28">
        <v>0</v>
      </c>
      <c r="G42" s="32" t="s">
        <v>71</v>
      </c>
      <c r="H42" s="32"/>
      <c r="I42" s="32"/>
    </row>
    <row r="43" spans="1:11" x14ac:dyDescent="0.25">
      <c r="A43" s="27" t="s">
        <v>54</v>
      </c>
      <c r="B43" s="28">
        <v>40333296.060000002</v>
      </c>
      <c r="G43" s="33" t="s">
        <v>69</v>
      </c>
      <c r="H43" s="33"/>
      <c r="I43" s="33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Joaquín Cornielle</cp:lastModifiedBy>
  <cp:lastPrinted>2025-07-18T15:08:49Z</cp:lastPrinted>
  <dcterms:created xsi:type="dcterms:W3CDTF">2021-03-22T15:50:10Z</dcterms:created>
  <dcterms:modified xsi:type="dcterms:W3CDTF">2025-07-18T18:51:38Z</dcterms:modified>
</cp:coreProperties>
</file>