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 TRANSPARENCIA 2024\NOVIEMBRE\"/>
    </mc:Choice>
  </mc:AlternateContent>
  <xr:revisionPtr revIDLastSave="0" documentId="13_ncr:1_{F1EFE2AD-10DA-4E99-BFF4-9CDA75495595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5" l="1"/>
  <c r="J26" i="5"/>
  <c r="I26" i="5"/>
  <c r="H26" i="5"/>
  <c r="G26" i="5"/>
  <c r="K25" i="5"/>
  <c r="L25" i="5" s="1"/>
  <c r="K29" i="1"/>
  <c r="L29" i="1" s="1"/>
  <c r="H112" i="1"/>
  <c r="E16" i="3"/>
  <c r="J112" i="1"/>
  <c r="I112" i="1"/>
  <c r="G112" i="1"/>
  <c r="F112" i="1"/>
  <c r="L48" i="1"/>
  <c r="K27" i="1" l="1"/>
  <c r="L27" i="1" s="1"/>
  <c r="K16" i="1" l="1"/>
  <c r="K18" i="1"/>
  <c r="L18" i="1" s="1"/>
  <c r="K95" i="1"/>
  <c r="L95" i="1" s="1"/>
  <c r="K21" i="1"/>
  <c r="L21" i="1" s="1"/>
  <c r="L79" i="1"/>
  <c r="L49" i="1"/>
  <c r="K19" i="5" l="1"/>
  <c r="K21" i="5"/>
  <c r="L21" i="5" s="1"/>
  <c r="K20" i="5"/>
  <c r="L20" i="5" s="1"/>
  <c r="L22" i="5"/>
  <c r="L101" i="1"/>
  <c r="K26" i="5" l="1"/>
  <c r="L19" i="5"/>
  <c r="L26" i="5" s="1"/>
  <c r="L16" i="1"/>
  <c r="L62" i="1"/>
  <c r="L51" i="1" l="1"/>
  <c r="K24" i="1"/>
  <c r="K112" i="1" s="1"/>
  <c r="L24" i="1" l="1"/>
  <c r="L112" i="1" s="1"/>
</calcChain>
</file>

<file path=xl/sharedStrings.xml><?xml version="1.0" encoding="utf-8"?>
<sst xmlns="http://schemas.openxmlformats.org/spreadsheetml/2006/main" count="633" uniqueCount="222">
  <si>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</si>
  <si>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</si>
  <si>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</si>
  <si>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</si>
  <si>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</si>
  <si>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</si>
  <si>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</si>
  <si>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</si>
  <si>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</si>
  <si>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</si>
  <si>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</si>
  <si>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</si>
  <si>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</si>
  <si>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</si>
  <si>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</si>
  <si>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</si>
  <si>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</si>
  <si>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</si>
  <si>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</si>
  <si>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</si>
  <si>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</si>
  <si>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</si>
  <si>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</si>
  <si>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</si>
  <si>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</si>
  <si>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</si>
  <si>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</si>
  <si>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</si>
  <si>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</si>
  <si>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</si>
  <si>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</si>
  <si>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</si>
  <si>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</si>
  <si>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</si>
  <si>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</si>
  <si>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</si>
  <si>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</si>
  <si>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</si>
  <si>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</si>
  <si>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</si>
  <si>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</si>
  <si>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</si>
  <si>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</si>
  <si>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</si>
  <si>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</si>
  <si>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</si>
  <si>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</si>
  <si>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</si>
  <si>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</si>
  <si>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</si>
  <si>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</si>
  <si>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</si>
  <si>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</si>
  <si>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</si>
  <si>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</si>
  <si>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</si>
  <si>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</si>
  <si>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</si>
  <si>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</si>
  <si>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</si>
  <si>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</si>
  <si>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</si>
  <si>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</si>
  <si>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</si>
  <si>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</si>
  <si>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</si>
  <si>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</si>
  <si>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</si>
  <si>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</si>
  <si>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</si>
  <si>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</si>
  <si>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</si>
  <si>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</si>
  <si>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</si>
  <si>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</si>
  <si>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</si>
  <si>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</si>
  <si>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</si>
  <si>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</si>
  <si>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</si>
  <si>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</si>
  <si>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</si>
  <si>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</si>
  <si>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</si>
  <si>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</si>
  <si>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</si>
  <si>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</si>
  <si>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</si>
  <si>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</si>
  <si>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</si>
  <si>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</si>
  <si>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</si>
  <si>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</si>
  <si>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</si>
  <si>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</si>
  <si>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</si>
  <si>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</si>
  <si>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</si>
  <si>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</si>
  <si>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</si>
  <si>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</si>
  <si>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</si>
  <si>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</si>
  <si>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</si>
  <si>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</si>
  <si>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</si>
  <si>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</si>
  <si>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</si>
  <si>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</si>
  <si>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</si>
  <si>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</si>
  <si>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</si>
  <si>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</si>
  <si>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</si>
  <si>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</si>
  <si>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</si>
  <si>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</si>
  <si>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</si>
  <si>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</si>
  <si>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</si>
  <si>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</si>
  <si>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</si>
  <si>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</si>
  <si>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</si>
  <si>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</si>
  <si>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</si>
  <si>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</si>
  <si>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</si>
  <si>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</si>
  <si>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</si>
  <si>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</si>
  <si>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</si>
  <si>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</si>
  <si>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</si>
  <si>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</si>
  <si>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</si>
  <si>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</si>
  <si>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</si>
  <si>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</si>
  <si>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</si>
  <si>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</si>
  <si>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</si>
  <si>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</si>
  <si>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</si>
  <si>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</si>
  <si>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</si>
  <si>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</si>
  <si>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</si>
  <si>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</si>
  <si>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</si>
  <si>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</si>
  <si>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</si>
  <si>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</si>
  <si>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</si>
  <si>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</si>
  <si>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</si>
  <si>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</si>
  <si>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</si>
  <si>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</si>
  <si>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</si>
  <si>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</si>
  <si>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</si>
  <si>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</si>
  <si>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</si>
  <si>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</si>
  <si>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</si>
  <si>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</si>
  <si>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</si>
  <si>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</si>
  <si>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</si>
  <si>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</si>
  <si>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</si>
  <si>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</si>
  <si>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</si>
  <si>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</si>
  <si>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>Autorizado Por: Erodis Díaz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</si>
  <si>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</si>
  <si>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</si>
  <si>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</si>
  <si>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</si>
  <si>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</si>
  <si>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</si>
  <si>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</si>
  <si>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</si>
  <si>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</si>
  <si>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</si>
  <si>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</si>
  <si>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</si>
  <si>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</si>
  <si>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</si>
  <si>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</si>
  <si>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</si>
  <si>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</si>
  <si>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</si>
  <si>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</si>
  <si>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</si>
  <si>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</si>
  <si>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</si>
  <si>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</si>
  <si>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</si>
  <si>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</si>
  <si>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</si>
  <si>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</si>
  <si>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</si>
  <si>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</si>
  <si>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</si>
  <si>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</si>
  <si>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</si>
  <si>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</si>
  <si>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</si>
  <si>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PROMOTORA</t>
  </si>
  <si>
    <t>LUIS CEDANO ALEXI</t>
  </si>
  <si>
    <t>SEGURIDAD</t>
  </si>
  <si>
    <t>COORDINADOR DE EVALUACION Y CLASIFICACION DE PROYECTOS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</si>
  <si>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noviembre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</si>
  <si>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noviembre 2024</t>
    </r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</si>
  <si>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</si>
  <si>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</si>
  <si>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</si>
  <si>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</si>
  <si>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</si>
  <si>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Noviembre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</si>
</sst>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Arial Black"/>
      <family val="2"/>
    </font>
    <font>
      <sz val="14"/>
      <color rgb="FF000000"/>
      <name val="Arabic Typesetting"/>
      <family val="4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21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20" xfId="0" applyFont="1" applyBorder="1" applyAlignment="1">
      <alignment vertical="center" wrapText="1"/>
    </xf>
    <xf numFmtId="0" fontId="7" fillId="0" borderId="21" xfId="0" applyFont="1" applyBorder="1" applyAlignment="1">
      <alignment vertical="center"/>
    </xf>
    <xf numFmtId="0" fontId="7" fillId="0" borderId="21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164" fontId="18" fillId="0" borderId="17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9" fillId="0" borderId="17" xfId="2" applyNumberFormat="1" applyFont="1" applyBorder="1"/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64" fontId="22" fillId="2" borderId="1" xfId="0" applyNumberFormat="1" applyFont="1" applyFill="1" applyBorder="1" applyAlignment="1">
      <alignment horizontal="center"/>
    </xf>
    <xf numFmtId="43" fontId="10" fillId="0" borderId="24" xfId="2" applyFont="1" applyFill="1" applyBorder="1" applyAlignment="1">
      <alignment horizontal="right"/>
    </xf>
    <xf numFmtId="0" fontId="13" fillId="0" borderId="25" xfId="0" applyFont="1" applyBorder="1"/>
    <xf numFmtId="0" fontId="9" fillId="0" borderId="26" xfId="0" applyFont="1" applyBorder="1"/>
    <xf numFmtId="4" fontId="9" fillId="0" borderId="26" xfId="0" applyNumberFormat="1" applyFont="1" applyBorder="1"/>
    <xf numFmtId="164" fontId="9" fillId="0" borderId="26" xfId="0" applyNumberFormat="1" applyFont="1" applyBorder="1"/>
    <xf numFmtId="14" fontId="10" fillId="0" borderId="0" xfId="0" applyNumberFormat="1" applyFont="1"/>
    <xf numFmtId="164" fontId="15" fillId="0" borderId="1" xfId="0" applyNumberFormat="1" applyFont="1" applyBorder="1"/>
    <xf numFmtId="43" fontId="24" fillId="0" borderId="1" xfId="2" applyFont="1" applyFill="1" applyBorder="1" applyAlignment="1">
      <alignment horizontal="right"/>
    </xf>
    <xf numFmtId="0" fontId="15" fillId="0" borderId="0" xfId="0" applyFont="1"/>
    <xf numFmtId="0" fontId="13" fillId="0" borderId="21" xfId="0" applyFont="1" applyBorder="1" applyAlignment="1">
      <alignment vertical="center"/>
    </xf>
    <xf numFmtId="0" fontId="25" fillId="0" borderId="1" xfId="0" applyFont="1" applyBorder="1"/>
    <xf numFmtId="0" fontId="25" fillId="0" borderId="0" xfId="0" applyFont="1"/>
    <xf numFmtId="164" fontId="0" fillId="0" borderId="0" xfId="0" applyNumberForma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44" fontId="10" fillId="0" borderId="1" xfId="1" applyFont="1" applyBorder="1"/>
    <xf numFmtId="44" fontId="24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15" fillId="2" borderId="1" xfId="0" applyFont="1" applyFill="1" applyBorder="1"/>
    <xf numFmtId="0" fontId="0" fillId="0" borderId="27" xfId="0" applyBorder="1"/>
    <xf numFmtId="0" fontId="6" fillId="0" borderId="27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31" xfId="0" applyFont="1" applyBorder="1" applyAlignment="1">
      <alignment horizontal="center" wrapText="1"/>
    </xf>
    <xf numFmtId="0" fontId="27" fillId="0" borderId="0" xfId="0" applyFont="1" applyAlignment="1">
      <alignment horizontal="center" vertical="center"/>
    </xf>
    <xf numFmtId="0" fontId="28" fillId="0" borderId="0" xfId="0" applyFont="1"/>
    <xf numFmtId="0" fontId="29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44" fontId="10" fillId="2" borderId="1" xfId="1" applyFont="1" applyFill="1" applyBorder="1" applyAlignment="1">
      <alignment horizontal="right"/>
    </xf>
    <xf numFmtId="43" fontId="10" fillId="2" borderId="1" xfId="2" applyFont="1" applyFill="1" applyBorder="1" applyAlignment="1">
      <alignment horizontal="right"/>
    </xf>
    <xf numFmtId="0" fontId="8" fillId="2" borderId="0" xfId="0" applyFont="1" applyFill="1"/>
    <xf numFmtId="0" fontId="15" fillId="0" borderId="35" xfId="0" applyFont="1" applyBorder="1"/>
    <xf numFmtId="164" fontId="18" fillId="0" borderId="35" xfId="0" applyNumberFormat="1" applyFont="1" applyBorder="1"/>
    <xf numFmtId="43" fontId="12" fillId="0" borderId="35" xfId="0" applyNumberFormat="1" applyFont="1" applyBorder="1"/>
    <xf numFmtId="44" fontId="10" fillId="2" borderId="1" xfId="1" applyFont="1" applyFill="1" applyBorder="1"/>
    <xf numFmtId="164" fontId="10" fillId="2" borderId="1" xfId="0" applyNumberFormat="1" applyFont="1" applyFill="1" applyBorder="1"/>
    <xf numFmtId="164" fontId="8" fillId="2" borderId="1" xfId="0" applyNumberFormat="1" applyFont="1" applyFill="1" applyBorder="1" applyAlignment="1">
      <alignment horizontal="left"/>
    </xf>
    <xf numFmtId="44" fontId="8" fillId="0" borderId="1" xfId="1" applyFont="1" applyFill="1" applyBorder="1" applyAlignment="1">
      <alignment horizontal="right"/>
    </xf>
    <xf numFmtId="44" fontId="10" fillId="0" borderId="1" xfId="1" applyFont="1" applyBorder="1" applyAlignment="1">
      <alignment horizontal="right"/>
    </xf>
    <xf numFmtId="0" fontId="8" fillId="2" borderId="6" xfId="0" applyFont="1" applyFill="1" applyBorder="1"/>
    <xf numFmtId="0" fontId="8" fillId="2" borderId="7" xfId="0" applyFont="1" applyFill="1" applyBorder="1"/>
    <xf numFmtId="164" fontId="8" fillId="2" borderId="7" xfId="0" applyNumberFormat="1" applyFont="1" applyFill="1" applyBorder="1" applyAlignment="1">
      <alignment horizontal="left"/>
    </xf>
    <xf numFmtId="164" fontId="22" fillId="2" borderId="7" xfId="0" applyNumberFormat="1" applyFont="1" applyFill="1" applyBorder="1" applyAlignment="1">
      <alignment horizontal="center"/>
    </xf>
    <xf numFmtId="44" fontId="10" fillId="2" borderId="1" xfId="2" applyNumberFormat="1" applyFont="1" applyFill="1" applyBorder="1" applyAlignment="1">
      <alignment horizontal="right"/>
    </xf>
    <xf numFmtId="43" fontId="8" fillId="2" borderId="6" xfId="2" applyFont="1" applyFill="1" applyBorder="1" applyAlignment="1">
      <alignment horizontal="right"/>
    </xf>
    <xf numFmtId="0" fontId="25" fillId="2" borderId="1" xfId="0" applyFont="1" applyFill="1" applyBorder="1"/>
    <xf numFmtId="164" fontId="8" fillId="2" borderId="1" xfId="0" applyNumberFormat="1" applyFont="1" applyFill="1" applyBorder="1" applyAlignment="1">
      <alignment horizontal="center"/>
    </xf>
    <xf numFmtId="43" fontId="10" fillId="2" borderId="5" xfId="2" applyFont="1" applyFill="1" applyBorder="1" applyAlignment="1">
      <alignment horizontal="right"/>
    </xf>
    <xf numFmtId="43" fontId="10" fillId="2" borderId="24" xfId="2" applyFont="1" applyFill="1" applyBorder="1" applyAlignment="1">
      <alignment horizontal="right"/>
    </xf>
    <xf numFmtId="43" fontId="10" fillId="2" borderId="0" xfId="2" applyFont="1" applyFill="1" applyBorder="1" applyAlignment="1">
      <alignment horizontal="right"/>
    </xf>
    <xf numFmtId="0" fontId="13" fillId="0" borderId="35" xfId="0" applyFont="1" applyBorder="1"/>
    <xf numFmtId="44" fontId="30" fillId="0" borderId="1" xfId="1" applyFont="1" applyBorder="1" applyAlignment="1"/>
    <xf numFmtId="0" fontId="30" fillId="0" borderId="1" xfId="0" applyFont="1" applyBorder="1"/>
    <xf numFmtId="0" fontId="33" fillId="0" borderId="0" xfId="0" applyFont="1"/>
    <xf numFmtId="0" fontId="4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wrapText="1"/>
    </xf>
    <xf numFmtId="0" fontId="6" fillId="0" borderId="29" xfId="0" applyFont="1" applyBorder="1" applyAlignment="1">
      <alignment horizontal="center" wrapText="1"/>
    </xf>
    <xf numFmtId="0" fontId="6" fillId="0" borderId="30" xfId="0" applyFont="1" applyBorder="1" applyAlignment="1">
      <alignment horizontal="center" wrapText="1"/>
    </xf>
    <xf numFmtId="0" fontId="6" fillId="0" borderId="27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31" xfId="0" applyFont="1" applyBorder="1" applyAlignment="1">
      <alignment horizontal="center" wrapText="1"/>
    </xf>
    <xf numFmtId="0" fontId="6" fillId="0" borderId="32" xfId="0" applyFont="1" applyBorder="1" applyAlignment="1">
      <alignment horizontal="center" wrapText="1"/>
    </xf>
    <xf numFmtId="0" fontId="6" fillId="0" borderId="33" xfId="0" applyFont="1" applyBorder="1" applyAlignment="1">
      <alignment horizontal="center" wrapText="1"/>
    </xf>
    <xf numFmtId="0" fontId="6" fillId="0" borderId="34" xfId="0" applyFont="1" applyBorder="1" applyAlignment="1">
      <alignment horizontal="center" wrapText="1"/>
    </xf>
    <xf numFmtId="0" fontId="26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119</xdr:row>
      <xdr:rowOff>169334</xdr:rowOff>
    </xdr:from>
    <xdr:to>
      <xdr:col>2</xdr:col>
      <xdr:colOff>687915</xdr:colOff>
      <xdr:row>123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2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2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1206502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661458</xdr:colOff>
      <xdr:row>31</xdr:row>
      <xdr:rowOff>78317</xdr:rowOff>
    </xdr:from>
    <xdr:to>
      <xdr:col>2</xdr:col>
      <xdr:colOff>984250</xdr:colOff>
      <xdr:row>34</xdr:row>
      <xdr:rowOff>142875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661458" y="5825067"/>
          <a:ext cx="6260042" cy="636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Encargado de Recursos Humanos</a:t>
          </a:r>
          <a:r>
            <a:rPr lang="es-DO" sz="14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</a:p>
      </xdr:txBody>
    </xdr:sp>
    <xdr:clientData/>
  </xdr:twoCellAnchor>
  <xdr:twoCellAnchor>
    <xdr:from>
      <xdr:col>3</xdr:col>
      <xdr:colOff>0</xdr:colOff>
      <xdr:row>32</xdr:row>
      <xdr:rowOff>0</xdr:rowOff>
    </xdr:from>
    <xdr:to>
      <xdr:col>7</xdr:col>
      <xdr:colOff>730250</xdr:colOff>
      <xdr:row>34</xdr:row>
      <xdr:rowOff>142875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9159875" y="5937250"/>
          <a:ext cx="5937250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Autorizado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Director Ejecutivo del (CCDF)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22</xdr:row>
      <xdr:rowOff>0</xdr:rowOff>
    </xdr:from>
    <xdr:to>
      <xdr:col>1</xdr:col>
      <xdr:colOff>412750</xdr:colOff>
      <xdr:row>25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651375"/>
          <a:ext cx="2971800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556518</xdr:colOff>
      <xdr:row>21</xdr:row>
      <xdr:rowOff>80163</xdr:rowOff>
    </xdr:from>
    <xdr:to>
      <xdr:col>5</xdr:col>
      <xdr:colOff>605033</xdr:colOff>
      <xdr:row>24</xdr:row>
      <xdr:rowOff>101137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7502276" y="4532298"/>
          <a:ext cx="2734779" cy="6738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Calibri cuerpo"/>
              <a:ea typeface="+mn-ea"/>
              <a:cs typeface="+mn-cs"/>
            </a:rPr>
            <a:t>Director Ejecutivo del (CCDF)</a:t>
          </a:r>
          <a:r>
            <a:rPr lang="es-DO" sz="1800" b="0">
              <a:latin typeface="Calibri cuerpo"/>
            </a:rPr>
            <a:t> </a:t>
          </a:r>
          <a:endParaRPr lang="es-DO" sz="1800" b="0">
            <a:latin typeface="Calibri cuerpo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topLeftCell="C3" zoomScale="75" zoomScaleNormal="75" zoomScaleSheetLayoutView="10" workbookViewId="0">
      <selection activeCell="A42" sqref="A42:L111"/>
    </sheetView>
  </sheetViews>
  <sheetFormatPr baseColWidth="10" defaultRowHeight="1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22" customWidth="1"/>
    <col min="7" max="7" width="19.140625" customWidth="1"/>
    <col min="8" max="8" width="19.5703125" customWidth="1"/>
    <col min="9" max="9" width="17" customWidth="1"/>
    <col min="10" max="10" width="17.7109375" customWidth="1"/>
    <col min="11" max="11" width="20.85546875" customWidth="1"/>
    <col min="12" max="12" width="20.28515625" customWidth="1"/>
  </cols>
  <sheetData>
    <row r="1" spans="1:14" ht="15" customHeight="1">
      <c r="A1" s="85" t="s">
        <v>214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7"/>
    </row>
    <row r="2" spans="1:14" ht="15" customHeight="1">
      <c r="A2" s="88"/>
      <c r="B2" s="89"/>
      <c r="C2" s="89"/>
      <c r="D2" s="89"/>
      <c r="E2" s="89"/>
      <c r="F2" s="89"/>
      <c r="G2" s="89"/>
      <c r="H2" s="89"/>
      <c r="I2" s="89"/>
      <c r="J2" s="89"/>
      <c r="K2" s="89"/>
      <c r="L2" s="90"/>
    </row>
    <row r="3" spans="1:14" ht="15" customHeight="1">
      <c r="A3" s="88"/>
      <c r="B3" s="89"/>
      <c r="C3" s="89"/>
      <c r="D3" s="89"/>
      <c r="E3" s="89"/>
      <c r="F3" s="89"/>
      <c r="G3" s="89"/>
      <c r="H3" s="89"/>
      <c r="I3" s="89"/>
      <c r="J3" s="89"/>
      <c r="K3" s="89"/>
      <c r="L3" s="90"/>
    </row>
    <row r="4" spans="1:14" ht="15" customHeight="1">
      <c r="A4" s="88"/>
      <c r="B4" s="89"/>
      <c r="C4" s="89"/>
      <c r="D4" s="89"/>
      <c r="E4" s="89"/>
      <c r="F4" s="89"/>
      <c r="G4" s="89"/>
      <c r="H4" s="89"/>
      <c r="I4" s="89"/>
      <c r="J4" s="89"/>
      <c r="K4" s="89"/>
      <c r="L4" s="90"/>
    </row>
    <row r="5" spans="1:14" ht="15" customHeight="1">
      <c r="A5" s="88"/>
      <c r="B5" s="89"/>
      <c r="C5" s="89"/>
      <c r="D5" s="89"/>
      <c r="E5" s="89"/>
      <c r="F5" s="89"/>
      <c r="G5" s="89"/>
      <c r="H5" s="89"/>
      <c r="I5" s="89"/>
      <c r="J5" s="89"/>
      <c r="K5" s="89"/>
      <c r="L5" s="90"/>
    </row>
    <row r="6" spans="1:14" ht="15.75" customHeight="1">
      <c r="A6" s="88"/>
      <c r="B6" s="89"/>
      <c r="C6" s="89"/>
      <c r="D6" s="89"/>
      <c r="E6" s="89"/>
      <c r="F6" s="89"/>
      <c r="G6" s="89"/>
      <c r="H6" s="89"/>
      <c r="I6" s="89"/>
      <c r="J6" s="89"/>
      <c r="K6" s="89"/>
      <c r="L6" s="90"/>
    </row>
    <row r="7" spans="1:14" ht="15" customHeight="1">
      <c r="A7" s="88"/>
      <c r="B7" s="89"/>
      <c r="C7" s="89"/>
      <c r="D7" s="89"/>
      <c r="E7" s="89"/>
      <c r="F7" s="89"/>
      <c r="G7" s="89"/>
      <c r="H7" s="89"/>
      <c r="I7" s="89"/>
      <c r="J7" s="89"/>
      <c r="K7" s="89"/>
      <c r="L7" s="90"/>
      <c r="M7" s="1"/>
      <c r="N7" s="1"/>
    </row>
    <row r="8" spans="1:14" ht="15" customHeight="1">
      <c r="A8" s="88"/>
      <c r="B8" s="89"/>
      <c r="C8" s="89"/>
      <c r="D8" s="89"/>
      <c r="E8" s="89"/>
      <c r="F8" s="89"/>
      <c r="G8" s="89"/>
      <c r="H8" s="89"/>
      <c r="I8" s="89"/>
      <c r="J8" s="89"/>
      <c r="K8" s="89"/>
      <c r="L8" s="90"/>
      <c r="M8" s="1"/>
      <c r="N8" s="1"/>
    </row>
    <row r="9" spans="1:14" ht="15" customHeight="1">
      <c r="A9" s="88"/>
      <c r="B9" s="89"/>
      <c r="C9" s="89"/>
      <c r="D9" s="89"/>
      <c r="E9" s="89"/>
      <c r="F9" s="89"/>
      <c r="G9" s="89"/>
      <c r="H9" s="89"/>
      <c r="I9" s="89"/>
      <c r="J9" s="89"/>
      <c r="K9" s="89"/>
      <c r="L9" s="90"/>
      <c r="M9" s="1"/>
      <c r="N9" s="1"/>
    </row>
    <row r="10" spans="1:14" ht="15" customHeight="1">
      <c r="A10" s="88"/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90"/>
      <c r="M10" s="1"/>
      <c r="N10" s="1"/>
    </row>
    <row r="11" spans="1:14" ht="15" customHeight="1">
      <c r="A11" s="88"/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90"/>
      <c r="M11" s="1"/>
      <c r="N11" s="1"/>
    </row>
    <row r="12" spans="1:14" ht="15" customHeight="1">
      <c r="A12" s="88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90"/>
      <c r="M12" s="1"/>
      <c r="N12" s="1"/>
    </row>
    <row r="13" spans="1:14" ht="15" customHeight="1">
      <c r="A13" s="88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90"/>
      <c r="M13" s="1"/>
      <c r="N13" s="1"/>
    </row>
    <row r="14" spans="1:14" ht="21.75" customHeight="1" thickBot="1">
      <c r="A14" s="91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3"/>
      <c r="M14" s="1"/>
      <c r="N14" s="1"/>
    </row>
    <row r="15" spans="1:14" s="2" customFormat="1" ht="53.25" customHeight="1">
      <c r="A15" s="18" t="s">
        <v>0</v>
      </c>
      <c r="B15" s="38" t="s">
        <v>29</v>
      </c>
      <c r="C15" s="19" t="s">
        <v>1</v>
      </c>
      <c r="D15" s="20" t="s">
        <v>27</v>
      </c>
      <c r="E15" s="20" t="s">
        <v>133</v>
      </c>
      <c r="F15" s="20" t="s">
        <v>15</v>
      </c>
      <c r="G15" s="20" t="s">
        <v>17</v>
      </c>
      <c r="H15" s="20" t="s">
        <v>18</v>
      </c>
      <c r="I15" s="20" t="s">
        <v>19</v>
      </c>
      <c r="J15" s="20" t="s">
        <v>20</v>
      </c>
      <c r="K15" s="20" t="s">
        <v>21</v>
      </c>
      <c r="L15" s="21" t="s">
        <v>22</v>
      </c>
    </row>
    <row r="16" spans="1:14" s="13" customFormat="1" ht="21">
      <c r="A16" s="4" t="s">
        <v>39</v>
      </c>
      <c r="B16" s="15" t="s">
        <v>80</v>
      </c>
      <c r="C16" s="4" t="s">
        <v>2</v>
      </c>
      <c r="D16" s="14" t="s">
        <v>25</v>
      </c>
      <c r="E16" s="14" t="s">
        <v>134</v>
      </c>
      <c r="F16" s="43">
        <v>250000</v>
      </c>
      <c r="G16" s="16">
        <v>7175</v>
      </c>
      <c r="H16" s="16">
        <v>47867.77</v>
      </c>
      <c r="I16" s="16">
        <v>5685.41</v>
      </c>
      <c r="J16" s="43">
        <v>25</v>
      </c>
      <c r="K16" s="16">
        <f>+G16+H16+I16+J16</f>
        <v>60753.179999999993</v>
      </c>
      <c r="L16" s="16">
        <f>+F16-K16</f>
        <v>189246.82</v>
      </c>
    </row>
    <row r="17" spans="1:14" s="13" customFormat="1" ht="29.25" customHeight="1">
      <c r="A17" s="4" t="s">
        <v>37</v>
      </c>
      <c r="B17" s="15" t="s">
        <v>80</v>
      </c>
      <c r="C17" s="4" t="s">
        <v>38</v>
      </c>
      <c r="D17" s="14" t="s">
        <v>169</v>
      </c>
      <c r="E17" s="14" t="s">
        <v>134</v>
      </c>
      <c r="F17" s="42">
        <v>80000</v>
      </c>
      <c r="G17" s="16">
        <v>2296</v>
      </c>
      <c r="H17" s="16">
        <v>5877.91</v>
      </c>
      <c r="I17" s="16">
        <v>2432</v>
      </c>
      <c r="J17" s="43">
        <v>6886.84</v>
      </c>
      <c r="K17" s="16">
        <v>17492.75</v>
      </c>
      <c r="L17" s="16">
        <v>62507.25</v>
      </c>
    </row>
    <row r="18" spans="1:14" s="13" customFormat="1" ht="21">
      <c r="A18" s="4" t="s">
        <v>40</v>
      </c>
      <c r="B18" s="15" t="s">
        <v>80</v>
      </c>
      <c r="C18" s="4" t="s">
        <v>167</v>
      </c>
      <c r="D18" s="14" t="s">
        <v>26</v>
      </c>
      <c r="E18" s="14" t="s">
        <v>134</v>
      </c>
      <c r="F18" s="43">
        <v>105000</v>
      </c>
      <c r="G18" s="16">
        <v>3013.5</v>
      </c>
      <c r="H18" s="16">
        <v>12852.63</v>
      </c>
      <c r="I18" s="16">
        <v>3192</v>
      </c>
      <c r="J18" s="43">
        <v>1740.46</v>
      </c>
      <c r="K18" s="16">
        <f>+G18+H18+I18+J18</f>
        <v>20798.589999999997</v>
      </c>
      <c r="L18" s="16">
        <f>+F18-K18</f>
        <v>84201.41</v>
      </c>
    </row>
    <row r="19" spans="1:14" s="13" customFormat="1" ht="21">
      <c r="A19" s="4" t="s">
        <v>142</v>
      </c>
      <c r="B19" s="15" t="s">
        <v>80</v>
      </c>
      <c r="C19" s="4" t="s">
        <v>196</v>
      </c>
      <c r="D19" s="14" t="s">
        <v>129</v>
      </c>
      <c r="E19" s="14" t="s">
        <v>134</v>
      </c>
      <c r="F19" s="43">
        <v>90000</v>
      </c>
      <c r="G19" s="16">
        <v>2583</v>
      </c>
      <c r="H19" s="16">
        <v>9753.1200000000008</v>
      </c>
      <c r="I19" s="16">
        <v>2736</v>
      </c>
      <c r="J19" s="43">
        <v>25</v>
      </c>
      <c r="K19" s="16">
        <v>15097.12</v>
      </c>
      <c r="L19" s="16">
        <v>74902.880000000005</v>
      </c>
    </row>
    <row r="20" spans="1:14" s="13" customFormat="1" ht="21">
      <c r="A20" s="46" t="s">
        <v>41</v>
      </c>
      <c r="B20" s="15" t="s">
        <v>80</v>
      </c>
      <c r="C20" s="4" t="s">
        <v>56</v>
      </c>
      <c r="D20" s="14" t="s">
        <v>26</v>
      </c>
      <c r="E20" s="14" t="s">
        <v>134</v>
      </c>
      <c r="F20" s="43">
        <v>80000</v>
      </c>
      <c r="G20" s="16">
        <v>2296</v>
      </c>
      <c r="H20" s="16">
        <v>7400.87</v>
      </c>
      <c r="I20" s="16">
        <v>2432</v>
      </c>
      <c r="J20" s="43">
        <v>25</v>
      </c>
      <c r="K20" s="16">
        <v>12153.87</v>
      </c>
      <c r="L20" s="16">
        <v>67846.13</v>
      </c>
    </row>
    <row r="21" spans="1:14" s="13" customFormat="1" ht="21">
      <c r="A21" s="46" t="s">
        <v>42</v>
      </c>
      <c r="B21" s="15" t="s">
        <v>80</v>
      </c>
      <c r="C21" s="4" t="s">
        <v>163</v>
      </c>
      <c r="D21" s="14" t="s">
        <v>26</v>
      </c>
      <c r="E21" s="14" t="s">
        <v>134</v>
      </c>
      <c r="F21" s="43">
        <v>105000</v>
      </c>
      <c r="G21" s="16">
        <v>3013.5</v>
      </c>
      <c r="H21" s="16">
        <v>12852.63</v>
      </c>
      <c r="I21" s="16">
        <v>3192</v>
      </c>
      <c r="J21" s="43">
        <v>1740.46</v>
      </c>
      <c r="K21" s="16">
        <f>+G21+H21+I21+J21</f>
        <v>20798.589999999997</v>
      </c>
      <c r="L21" s="16">
        <f>+F21-K21</f>
        <v>84201.41</v>
      </c>
    </row>
    <row r="22" spans="1:14" ht="21">
      <c r="A22" s="46" t="s">
        <v>93</v>
      </c>
      <c r="B22" s="15" t="s">
        <v>80</v>
      </c>
      <c r="C22" s="15" t="s">
        <v>130</v>
      </c>
      <c r="D22" s="14" t="s">
        <v>129</v>
      </c>
      <c r="E22" s="14" t="s">
        <v>134</v>
      </c>
      <c r="F22" s="6">
        <v>105000</v>
      </c>
      <c r="G22" s="6">
        <v>3013.5</v>
      </c>
      <c r="H22" s="6">
        <v>13281.49</v>
      </c>
      <c r="I22" s="6">
        <v>3192</v>
      </c>
      <c r="J22" s="6">
        <v>25</v>
      </c>
      <c r="K22" s="6">
        <v>19511.990000000002</v>
      </c>
      <c r="L22" s="6">
        <v>85488.01</v>
      </c>
      <c r="M22" s="34"/>
      <c r="N22" s="34"/>
    </row>
    <row r="23" spans="1:14" s="13" customFormat="1" ht="21">
      <c r="A23" s="46" t="s">
        <v>79</v>
      </c>
      <c r="B23" s="15" t="s">
        <v>80</v>
      </c>
      <c r="C23" s="4" t="s">
        <v>197</v>
      </c>
      <c r="D23" s="14" t="s">
        <v>129</v>
      </c>
      <c r="E23" s="23" t="s">
        <v>135</v>
      </c>
      <c r="F23" s="6">
        <v>90000</v>
      </c>
      <c r="G23" s="6">
        <v>2583</v>
      </c>
      <c r="H23" s="6">
        <v>9753.1200000000008</v>
      </c>
      <c r="I23" s="6">
        <v>2736</v>
      </c>
      <c r="J23" s="6">
        <v>25</v>
      </c>
      <c r="K23" s="6">
        <v>15097.12</v>
      </c>
      <c r="L23" s="6">
        <v>74902.880000000005</v>
      </c>
    </row>
    <row r="24" spans="1:14" s="13" customFormat="1" ht="21">
      <c r="A24" s="46" t="s">
        <v>3</v>
      </c>
      <c r="B24" s="15" t="s">
        <v>80</v>
      </c>
      <c r="C24" s="4" t="s">
        <v>213</v>
      </c>
      <c r="D24" s="14" t="s">
        <v>26</v>
      </c>
      <c r="E24" s="14" t="s">
        <v>134</v>
      </c>
      <c r="F24" s="43">
        <v>65000</v>
      </c>
      <c r="G24" s="16">
        <v>1865.5</v>
      </c>
      <c r="H24" s="16">
        <v>4427.58</v>
      </c>
      <c r="I24" s="16">
        <v>1976</v>
      </c>
      <c r="J24" s="43">
        <v>25</v>
      </c>
      <c r="K24" s="16">
        <f>+G24+H24+I24+J24</f>
        <v>8294.08</v>
      </c>
      <c r="L24" s="16">
        <f>+F24-K24</f>
        <v>56705.919999999998</v>
      </c>
    </row>
    <row r="25" spans="1:14" s="13" customFormat="1" ht="21">
      <c r="A25" s="46" t="s">
        <v>57</v>
      </c>
      <c r="B25" s="15" t="s">
        <v>80</v>
      </c>
      <c r="C25" s="4" t="s">
        <v>45</v>
      </c>
      <c r="D25" s="14" t="s">
        <v>26</v>
      </c>
      <c r="E25" s="14" t="s">
        <v>134</v>
      </c>
      <c r="F25" s="43">
        <v>30000</v>
      </c>
      <c r="G25" s="16">
        <v>861</v>
      </c>
      <c r="H25" s="16">
        <v>0</v>
      </c>
      <c r="I25" s="16">
        <v>912</v>
      </c>
      <c r="J25" s="43">
        <v>25</v>
      </c>
      <c r="K25" s="16">
        <v>1798</v>
      </c>
      <c r="L25" s="16">
        <v>28202</v>
      </c>
    </row>
    <row r="26" spans="1:14" s="13" customFormat="1" ht="21">
      <c r="A26" s="46" t="s">
        <v>81</v>
      </c>
      <c r="B26" s="15" t="s">
        <v>80</v>
      </c>
      <c r="C26" s="15" t="s">
        <v>164</v>
      </c>
      <c r="D26" s="14" t="s">
        <v>129</v>
      </c>
      <c r="E26" s="23" t="s">
        <v>134</v>
      </c>
      <c r="F26" s="44">
        <v>115000</v>
      </c>
      <c r="G26" s="6">
        <v>3300.5</v>
      </c>
      <c r="H26" s="6">
        <v>15204.88</v>
      </c>
      <c r="I26" s="6">
        <v>3496</v>
      </c>
      <c r="J26" s="6">
        <v>1740.46</v>
      </c>
      <c r="K26" s="6">
        <v>23741.84</v>
      </c>
      <c r="L26" s="6">
        <v>91258.16</v>
      </c>
    </row>
    <row r="27" spans="1:14" s="13" customFormat="1" ht="21">
      <c r="A27" s="46" t="s">
        <v>138</v>
      </c>
      <c r="B27" s="15" t="s">
        <v>80</v>
      </c>
      <c r="C27" s="15" t="s">
        <v>143</v>
      </c>
      <c r="D27" s="14" t="s">
        <v>129</v>
      </c>
      <c r="E27" s="23" t="s">
        <v>134</v>
      </c>
      <c r="F27" s="44">
        <v>55000</v>
      </c>
      <c r="G27" s="6">
        <v>1578.5</v>
      </c>
      <c r="H27" s="6">
        <v>2559.6799999999998</v>
      </c>
      <c r="I27" s="6">
        <v>1672</v>
      </c>
      <c r="J27" s="6">
        <v>25</v>
      </c>
      <c r="K27" s="6">
        <f>+G27+H27+I27+J27</f>
        <v>5835.18</v>
      </c>
      <c r="L27" s="6">
        <f>+F27-K27</f>
        <v>49164.82</v>
      </c>
    </row>
    <row r="28" spans="1:14" s="61" customFormat="1" ht="21">
      <c r="A28" s="46" t="s">
        <v>7</v>
      </c>
      <c r="B28" s="15" t="s">
        <v>80</v>
      </c>
      <c r="C28" s="46" t="s">
        <v>216</v>
      </c>
      <c r="D28" s="58" t="s">
        <v>26</v>
      </c>
      <c r="E28" s="58" t="s">
        <v>135</v>
      </c>
      <c r="F28" s="65">
        <v>50000</v>
      </c>
      <c r="G28" s="60">
        <v>1435</v>
      </c>
      <c r="H28" s="60">
        <v>1854</v>
      </c>
      <c r="I28" s="60">
        <v>1520</v>
      </c>
      <c r="J28" s="66">
        <v>25</v>
      </c>
      <c r="K28" s="60">
        <v>4834</v>
      </c>
      <c r="L28" s="60">
        <v>45166</v>
      </c>
    </row>
    <row r="29" spans="1:14" s="61" customFormat="1" ht="24" customHeight="1">
      <c r="A29" s="46" t="s">
        <v>95</v>
      </c>
      <c r="B29" s="15" t="s">
        <v>184</v>
      </c>
      <c r="C29" s="46" t="s">
        <v>204</v>
      </c>
      <c r="D29" s="58" t="s">
        <v>26</v>
      </c>
      <c r="E29" s="67" t="s">
        <v>135</v>
      </c>
      <c r="F29" s="65">
        <v>55000</v>
      </c>
      <c r="G29" s="66">
        <v>1578.5</v>
      </c>
      <c r="H29" s="66">
        <v>2559.6799999999998</v>
      </c>
      <c r="I29" s="66">
        <v>1672</v>
      </c>
      <c r="J29" s="66">
        <v>25</v>
      </c>
      <c r="K29" s="66">
        <f>+G29+H29+I29+J29</f>
        <v>5835.18</v>
      </c>
      <c r="L29" s="66">
        <f>+F29-K29</f>
        <v>49164.82</v>
      </c>
    </row>
    <row r="30" spans="1:14" s="13" customFormat="1" ht="21">
      <c r="A30" s="46" t="s">
        <v>116</v>
      </c>
      <c r="B30" s="15" t="s">
        <v>82</v>
      </c>
      <c r="C30" s="15" t="s">
        <v>117</v>
      </c>
      <c r="D30" s="14" t="s">
        <v>129</v>
      </c>
      <c r="E30" s="23" t="s">
        <v>135</v>
      </c>
      <c r="F30" s="44">
        <v>50000</v>
      </c>
      <c r="G30" s="16">
        <v>1435</v>
      </c>
      <c r="H30" s="16">
        <v>1854</v>
      </c>
      <c r="I30" s="16">
        <v>1520</v>
      </c>
      <c r="J30" s="6">
        <v>25</v>
      </c>
      <c r="K30" s="16">
        <v>4834</v>
      </c>
      <c r="L30" s="16">
        <v>45166</v>
      </c>
    </row>
    <row r="31" spans="1:14" s="13" customFormat="1" ht="21">
      <c r="A31" s="46" t="s">
        <v>104</v>
      </c>
      <c r="B31" s="15" t="s">
        <v>82</v>
      </c>
      <c r="C31" s="4" t="s">
        <v>198</v>
      </c>
      <c r="D31" s="14" t="s">
        <v>26</v>
      </c>
      <c r="E31" s="14" t="s">
        <v>134</v>
      </c>
      <c r="F31" s="69">
        <v>10000</v>
      </c>
      <c r="G31" s="16" t="s">
        <v>107</v>
      </c>
      <c r="H31" s="16"/>
      <c r="I31" s="16" t="s">
        <v>108</v>
      </c>
      <c r="J31" s="43" t="s">
        <v>101</v>
      </c>
      <c r="K31" s="16" t="s">
        <v>109</v>
      </c>
      <c r="L31" s="16" t="s">
        <v>110</v>
      </c>
    </row>
    <row r="32" spans="1:14" s="13" customFormat="1" ht="21">
      <c r="A32" s="46" t="s">
        <v>105</v>
      </c>
      <c r="B32" s="15" t="s">
        <v>82</v>
      </c>
      <c r="C32" s="4" t="s">
        <v>198</v>
      </c>
      <c r="D32" s="14" t="s">
        <v>26</v>
      </c>
      <c r="E32" s="14" t="s">
        <v>134</v>
      </c>
      <c r="F32" s="43">
        <v>15000</v>
      </c>
      <c r="G32" s="16" t="s">
        <v>111</v>
      </c>
      <c r="H32" s="16"/>
      <c r="I32" s="16" t="s">
        <v>112</v>
      </c>
      <c r="J32" s="43" t="s">
        <v>101</v>
      </c>
      <c r="K32" s="16" t="s">
        <v>113</v>
      </c>
      <c r="L32" s="16" t="s">
        <v>114</v>
      </c>
    </row>
    <row r="33" spans="1:14" s="13" customFormat="1" ht="21">
      <c r="A33" s="46" t="s">
        <v>106</v>
      </c>
      <c r="B33" s="15" t="s">
        <v>82</v>
      </c>
      <c r="C33" s="4" t="s">
        <v>198</v>
      </c>
      <c r="D33" s="14" t="s">
        <v>26</v>
      </c>
      <c r="E33" s="14" t="s">
        <v>134</v>
      </c>
      <c r="F33" s="43">
        <v>15000</v>
      </c>
      <c r="G33" s="16" t="s">
        <v>111</v>
      </c>
      <c r="H33" s="16"/>
      <c r="I33" s="16" t="s">
        <v>112</v>
      </c>
      <c r="J33" s="43" t="s">
        <v>101</v>
      </c>
      <c r="K33" s="16" t="s">
        <v>113</v>
      </c>
      <c r="L33" s="16" t="s">
        <v>114</v>
      </c>
    </row>
    <row r="34" spans="1:14" s="13" customFormat="1" ht="21">
      <c r="A34" s="46" t="s">
        <v>118</v>
      </c>
      <c r="B34" s="15" t="s">
        <v>82</v>
      </c>
      <c r="C34" s="4" t="s">
        <v>94</v>
      </c>
      <c r="D34" s="14" t="s">
        <v>26</v>
      </c>
      <c r="E34" s="14" t="s">
        <v>135</v>
      </c>
      <c r="F34" s="43">
        <v>15000</v>
      </c>
      <c r="G34" s="16" t="s">
        <v>111</v>
      </c>
      <c r="H34" s="4"/>
      <c r="I34" s="16" t="s">
        <v>112</v>
      </c>
      <c r="J34" s="43" t="s">
        <v>101</v>
      </c>
      <c r="K34" s="16" t="s">
        <v>113</v>
      </c>
      <c r="L34" s="16" t="s">
        <v>114</v>
      </c>
    </row>
    <row r="35" spans="1:14" s="13" customFormat="1" ht="21">
      <c r="A35" s="46" t="s">
        <v>121</v>
      </c>
      <c r="B35" s="15" t="s">
        <v>82</v>
      </c>
      <c r="C35" s="4" t="s">
        <v>94</v>
      </c>
      <c r="D35" s="14" t="s">
        <v>26</v>
      </c>
      <c r="E35" s="14" t="s">
        <v>135</v>
      </c>
      <c r="F35" s="43">
        <v>15000</v>
      </c>
      <c r="G35" s="16" t="s">
        <v>111</v>
      </c>
      <c r="H35" s="4"/>
      <c r="I35" s="16" t="s">
        <v>112</v>
      </c>
      <c r="J35" s="43" t="s">
        <v>101</v>
      </c>
      <c r="K35" s="16" t="s">
        <v>113</v>
      </c>
      <c r="L35" s="16" t="s">
        <v>114</v>
      </c>
    </row>
    <row r="36" spans="1:14" s="13" customFormat="1" ht="21">
      <c r="A36" s="46" t="s">
        <v>122</v>
      </c>
      <c r="B36" s="15" t="s">
        <v>82</v>
      </c>
      <c r="C36" s="4" t="s">
        <v>198</v>
      </c>
      <c r="D36" s="14" t="s">
        <v>26</v>
      </c>
      <c r="E36" s="14" t="s">
        <v>134</v>
      </c>
      <c r="F36" s="43">
        <v>20000</v>
      </c>
      <c r="G36" s="16">
        <v>574</v>
      </c>
      <c r="H36" s="16">
        <v>0</v>
      </c>
      <c r="I36" s="16">
        <v>608</v>
      </c>
      <c r="J36" s="43">
        <v>25</v>
      </c>
      <c r="K36" s="16">
        <v>1207</v>
      </c>
      <c r="L36" s="16">
        <v>18793</v>
      </c>
    </row>
    <row r="37" spans="1:14" s="13" customFormat="1" ht="21">
      <c r="A37" s="46" t="s">
        <v>123</v>
      </c>
      <c r="B37" s="15" t="s">
        <v>82</v>
      </c>
      <c r="C37" s="4" t="s">
        <v>94</v>
      </c>
      <c r="D37" s="14" t="s">
        <v>26</v>
      </c>
      <c r="E37" s="14" t="s">
        <v>135</v>
      </c>
      <c r="F37" s="43">
        <v>15000</v>
      </c>
      <c r="G37" s="16" t="s">
        <v>111</v>
      </c>
      <c r="H37" s="4"/>
      <c r="I37" s="16" t="s">
        <v>112</v>
      </c>
      <c r="J37" s="43" t="s">
        <v>101</v>
      </c>
      <c r="K37" s="16" t="s">
        <v>113</v>
      </c>
      <c r="L37" s="16" t="s">
        <v>114</v>
      </c>
    </row>
    <row r="38" spans="1:14" s="13" customFormat="1" ht="21">
      <c r="A38" s="46" t="s">
        <v>141</v>
      </c>
      <c r="B38" s="15" t="s">
        <v>82</v>
      </c>
      <c r="C38" s="4" t="s">
        <v>94</v>
      </c>
      <c r="D38" s="14" t="s">
        <v>26</v>
      </c>
      <c r="E38" s="14" t="s">
        <v>135</v>
      </c>
      <c r="F38" s="43">
        <v>15000</v>
      </c>
      <c r="G38" s="16" t="s">
        <v>111</v>
      </c>
      <c r="H38" s="4"/>
      <c r="I38" s="16" t="s">
        <v>112</v>
      </c>
      <c r="J38" s="43" t="s">
        <v>101</v>
      </c>
      <c r="K38" s="16" t="s">
        <v>113</v>
      </c>
      <c r="L38" s="16" t="s">
        <v>114</v>
      </c>
    </row>
    <row r="39" spans="1:14" s="37" customFormat="1" ht="21">
      <c r="A39" s="48" t="s">
        <v>159</v>
      </c>
      <c r="B39" s="15" t="s">
        <v>82</v>
      </c>
      <c r="C39" s="15" t="s">
        <v>94</v>
      </c>
      <c r="D39" s="35" t="s">
        <v>26</v>
      </c>
      <c r="E39" s="35" t="s">
        <v>135</v>
      </c>
      <c r="F39" s="45">
        <v>25000</v>
      </c>
      <c r="G39" s="36">
        <v>717.5</v>
      </c>
      <c r="H39" s="36">
        <v>0</v>
      </c>
      <c r="I39" s="36">
        <v>760</v>
      </c>
      <c r="J39" s="45">
        <v>1740.45</v>
      </c>
      <c r="K39" s="36">
        <v>3217.96</v>
      </c>
      <c r="L39" s="36">
        <v>21782.04</v>
      </c>
    </row>
    <row r="40" spans="1:14" s="13" customFormat="1" ht="21">
      <c r="A40" s="46" t="s">
        <v>160</v>
      </c>
      <c r="B40" s="15" t="s">
        <v>82</v>
      </c>
      <c r="C40" s="4" t="s">
        <v>94</v>
      </c>
      <c r="D40" s="14" t="s">
        <v>26</v>
      </c>
      <c r="E40" s="14" t="s">
        <v>135</v>
      </c>
      <c r="F40" s="43">
        <v>20000</v>
      </c>
      <c r="G40" s="16">
        <v>574</v>
      </c>
      <c r="H40" s="16">
        <v>0</v>
      </c>
      <c r="I40" s="16">
        <v>608</v>
      </c>
      <c r="J40" s="43">
        <v>25</v>
      </c>
      <c r="K40" s="16">
        <v>1207</v>
      </c>
      <c r="L40" s="16">
        <v>18793</v>
      </c>
    </row>
    <row r="41" spans="1:14" s="13" customFormat="1" ht="21">
      <c r="A41" s="46" t="s">
        <v>162</v>
      </c>
      <c r="B41" s="15" t="s">
        <v>82</v>
      </c>
      <c r="C41" s="4" t="s">
        <v>198</v>
      </c>
      <c r="D41" s="14" t="s">
        <v>26</v>
      </c>
      <c r="E41" s="14" t="s">
        <v>134</v>
      </c>
      <c r="F41" s="43">
        <v>20000</v>
      </c>
      <c r="G41" s="16">
        <v>574</v>
      </c>
      <c r="H41" s="16">
        <v>0</v>
      </c>
      <c r="I41" s="16">
        <v>608</v>
      </c>
      <c r="J41" s="43">
        <v>25</v>
      </c>
      <c r="K41" s="16">
        <v>1207</v>
      </c>
      <c r="L41" s="16">
        <v>18793</v>
      </c>
    </row>
    <row r="42" spans="1:14" s="13" customFormat="1" ht="21">
      <c r="A42" s="46" t="s">
        <v>194</v>
      </c>
      <c r="B42" s="15" t="s">
        <v>82</v>
      </c>
      <c r="C42" s="4" t="s">
        <v>94</v>
      </c>
      <c r="D42" s="14" t="s">
        <v>129</v>
      </c>
      <c r="E42" s="14" t="s">
        <v>135</v>
      </c>
      <c r="F42" s="43">
        <v>20000</v>
      </c>
      <c r="G42" s="16">
        <v>574</v>
      </c>
      <c r="H42" s="16">
        <v>0</v>
      </c>
      <c r="I42" s="16">
        <v>608</v>
      </c>
      <c r="J42" s="43">
        <v>25</v>
      </c>
      <c r="K42" s="16">
        <v>1207</v>
      </c>
      <c r="L42" s="16">
        <v>18793</v>
      </c>
    </row>
    <row r="43" spans="1:14" s="13" customFormat="1" ht="21">
      <c r="A43" s="46" t="s">
        <v>208</v>
      </c>
      <c r="B43" s="15" t="s">
        <v>209</v>
      </c>
      <c r="C43" s="39" t="s">
        <v>210</v>
      </c>
      <c r="D43" s="14" t="s">
        <v>129</v>
      </c>
      <c r="E43" s="14" t="s">
        <v>135</v>
      </c>
      <c r="F43" s="44">
        <v>25000</v>
      </c>
      <c r="G43" s="16">
        <v>717.5</v>
      </c>
      <c r="H43" s="16">
        <v>0</v>
      </c>
      <c r="I43" s="16">
        <v>760</v>
      </c>
      <c r="J43" s="43">
        <v>25</v>
      </c>
      <c r="K43" s="16">
        <v>1502.5</v>
      </c>
      <c r="L43" s="16">
        <v>23497.5</v>
      </c>
    </row>
    <row r="44" spans="1:14" s="13" customFormat="1" ht="21">
      <c r="A44" s="46" t="s">
        <v>60</v>
      </c>
      <c r="B44" s="15" t="s">
        <v>83</v>
      </c>
      <c r="C44" s="4" t="s">
        <v>59</v>
      </c>
      <c r="D44" s="14" t="s">
        <v>26</v>
      </c>
      <c r="E44" s="14" t="s">
        <v>134</v>
      </c>
      <c r="F44" s="43">
        <v>20000</v>
      </c>
      <c r="G44" s="16">
        <v>574</v>
      </c>
      <c r="H44" s="16">
        <v>0</v>
      </c>
      <c r="I44" s="16">
        <v>608</v>
      </c>
      <c r="J44" s="43">
        <v>25</v>
      </c>
      <c r="K44" s="16">
        <v>1207</v>
      </c>
      <c r="L44" s="16">
        <v>18793</v>
      </c>
    </row>
    <row r="45" spans="1:14" s="13" customFormat="1" ht="21">
      <c r="A45" s="46" t="s">
        <v>58</v>
      </c>
      <c r="B45" s="15" t="s">
        <v>83</v>
      </c>
      <c r="C45" s="4" t="s">
        <v>44</v>
      </c>
      <c r="D45" s="14" t="s">
        <v>26</v>
      </c>
      <c r="E45" s="14" t="s">
        <v>135</v>
      </c>
      <c r="F45" s="43">
        <v>30000</v>
      </c>
      <c r="G45" s="16">
        <v>861</v>
      </c>
      <c r="H45" s="16">
        <v>0</v>
      </c>
      <c r="I45" s="16">
        <v>912</v>
      </c>
      <c r="J45" s="43">
        <v>25</v>
      </c>
      <c r="K45" s="16">
        <v>1798</v>
      </c>
      <c r="L45" s="16">
        <v>28202</v>
      </c>
    </row>
    <row r="46" spans="1:14" s="13" customFormat="1" ht="21">
      <c r="A46" s="46" t="s">
        <v>151</v>
      </c>
      <c r="B46" s="15" t="s">
        <v>83</v>
      </c>
      <c r="C46" s="4" t="s">
        <v>152</v>
      </c>
      <c r="D46" s="14" t="s">
        <v>129</v>
      </c>
      <c r="E46" s="14" t="s">
        <v>134</v>
      </c>
      <c r="F46" s="43">
        <v>30000</v>
      </c>
      <c r="G46" s="16">
        <v>861</v>
      </c>
      <c r="H46" s="16">
        <v>0</v>
      </c>
      <c r="I46" s="16">
        <v>912</v>
      </c>
      <c r="J46" s="43">
        <v>25</v>
      </c>
      <c r="K46" s="16">
        <v>1798</v>
      </c>
      <c r="L46" s="16">
        <v>28202</v>
      </c>
    </row>
    <row r="47" spans="1:14" ht="21">
      <c r="A47" s="46" t="s">
        <v>195</v>
      </c>
      <c r="B47" s="15" t="s">
        <v>75</v>
      </c>
      <c r="C47" s="15" t="s">
        <v>6</v>
      </c>
      <c r="D47" s="14" t="s">
        <v>129</v>
      </c>
      <c r="E47" s="14" t="s">
        <v>134</v>
      </c>
      <c r="F47" s="43">
        <v>35000</v>
      </c>
      <c r="G47" s="16">
        <v>1004.5</v>
      </c>
      <c r="H47" s="16">
        <v>0</v>
      </c>
      <c r="I47" s="16">
        <v>1064</v>
      </c>
      <c r="J47" s="43">
        <v>25</v>
      </c>
      <c r="K47" s="16">
        <v>2093.5</v>
      </c>
      <c r="L47" s="16">
        <v>32906.5</v>
      </c>
      <c r="M47" s="34"/>
      <c r="N47" s="34"/>
    </row>
    <row r="48" spans="1:14" s="13" customFormat="1" ht="21">
      <c r="A48" s="46" t="s">
        <v>87</v>
      </c>
      <c r="B48" s="15" t="s">
        <v>84</v>
      </c>
      <c r="C48" s="15" t="s">
        <v>199</v>
      </c>
      <c r="D48" s="14" t="s">
        <v>129</v>
      </c>
      <c r="E48" s="23" t="s">
        <v>134</v>
      </c>
      <c r="F48" s="44">
        <v>55000</v>
      </c>
      <c r="G48" s="6">
        <v>1578.5</v>
      </c>
      <c r="H48" s="6">
        <v>2302.36</v>
      </c>
      <c r="I48" s="6">
        <v>1672</v>
      </c>
      <c r="J48" s="44">
        <v>1740.46</v>
      </c>
      <c r="K48" s="6">
        <v>7293.32</v>
      </c>
      <c r="L48" s="6">
        <f>+F48-K48</f>
        <v>47706.68</v>
      </c>
    </row>
    <row r="49" spans="1:12" s="13" customFormat="1" ht="21">
      <c r="A49" s="46" t="s">
        <v>88</v>
      </c>
      <c r="B49" s="15" t="s">
        <v>84</v>
      </c>
      <c r="C49" s="15" t="s">
        <v>200</v>
      </c>
      <c r="D49" s="14" t="s">
        <v>129</v>
      </c>
      <c r="E49" s="23" t="s">
        <v>134</v>
      </c>
      <c r="F49" s="44">
        <v>90000</v>
      </c>
      <c r="G49" s="6">
        <v>2583</v>
      </c>
      <c r="H49" s="6">
        <v>9324.25</v>
      </c>
      <c r="I49" s="6">
        <v>2736</v>
      </c>
      <c r="J49" s="44">
        <v>1740.46</v>
      </c>
      <c r="K49" s="6">
        <v>16383.71</v>
      </c>
      <c r="L49" s="6">
        <f>+F49-K49</f>
        <v>73616.290000000008</v>
      </c>
    </row>
    <row r="50" spans="1:12" s="13" customFormat="1" ht="21">
      <c r="A50" s="46" t="s">
        <v>201</v>
      </c>
      <c r="B50" s="15" t="s">
        <v>84</v>
      </c>
      <c r="C50" s="15" t="s">
        <v>8</v>
      </c>
      <c r="D50" s="14" t="s">
        <v>26</v>
      </c>
      <c r="E50" s="14" t="s">
        <v>135</v>
      </c>
      <c r="F50" s="43">
        <v>40000</v>
      </c>
      <c r="G50" s="16">
        <v>1148</v>
      </c>
      <c r="H50" s="16">
        <v>442.65</v>
      </c>
      <c r="I50" s="16">
        <v>1216</v>
      </c>
      <c r="J50" s="43">
        <v>25</v>
      </c>
      <c r="K50" s="16">
        <v>2831.65</v>
      </c>
      <c r="L50" s="16">
        <v>37168.35</v>
      </c>
    </row>
    <row r="51" spans="1:12" s="13" customFormat="1" ht="21">
      <c r="A51" s="46" t="s">
        <v>124</v>
      </c>
      <c r="B51" s="15" t="s">
        <v>84</v>
      </c>
      <c r="C51" s="4" t="s">
        <v>125</v>
      </c>
      <c r="D51" s="14" t="s">
        <v>26</v>
      </c>
      <c r="E51" s="14" t="s">
        <v>135</v>
      </c>
      <c r="F51" s="43">
        <v>85100</v>
      </c>
      <c r="G51" s="16">
        <v>2442.37</v>
      </c>
      <c r="H51" s="16">
        <v>8600.52</v>
      </c>
      <c r="I51" s="16">
        <v>2587.04</v>
      </c>
      <c r="J51" s="43">
        <v>25</v>
      </c>
      <c r="K51" s="16">
        <v>13654.93</v>
      </c>
      <c r="L51" s="16">
        <f>+F51-K51</f>
        <v>71445.070000000007</v>
      </c>
    </row>
    <row r="52" spans="1:12" s="13" customFormat="1" ht="21">
      <c r="A52" s="46" t="s">
        <v>46</v>
      </c>
      <c r="B52" s="15" t="s">
        <v>186</v>
      </c>
      <c r="C52" s="4" t="s">
        <v>47</v>
      </c>
      <c r="D52" s="14" t="s">
        <v>26</v>
      </c>
      <c r="E52" s="14" t="s">
        <v>134</v>
      </c>
      <c r="F52" s="43">
        <v>15000</v>
      </c>
      <c r="G52" s="16">
        <v>430.5</v>
      </c>
      <c r="H52" s="16">
        <v>0</v>
      </c>
      <c r="I52" s="16">
        <v>456</v>
      </c>
      <c r="J52" s="43">
        <v>25</v>
      </c>
      <c r="K52" s="16">
        <v>911.5</v>
      </c>
      <c r="L52" s="16">
        <v>14088.5</v>
      </c>
    </row>
    <row r="53" spans="1:12" s="13" customFormat="1" ht="21">
      <c r="A53" s="46" t="s">
        <v>48</v>
      </c>
      <c r="B53" s="15" t="s">
        <v>186</v>
      </c>
      <c r="C53" s="4" t="s">
        <v>49</v>
      </c>
      <c r="D53" s="14" t="s">
        <v>26</v>
      </c>
      <c r="E53" s="14" t="s">
        <v>135</v>
      </c>
      <c r="F53" s="43">
        <v>16500</v>
      </c>
      <c r="G53" s="16">
        <v>473.55</v>
      </c>
      <c r="H53" s="16">
        <v>0</v>
      </c>
      <c r="I53" s="16">
        <v>501.6</v>
      </c>
      <c r="J53" s="43">
        <v>25</v>
      </c>
      <c r="K53" s="16">
        <v>1000.15</v>
      </c>
      <c r="L53" s="16">
        <v>15499.85</v>
      </c>
    </row>
    <row r="54" spans="1:12" s="13" customFormat="1" ht="21">
      <c r="A54" s="46" t="s">
        <v>74</v>
      </c>
      <c r="B54" s="15" t="s">
        <v>186</v>
      </c>
      <c r="C54" s="4" t="s">
        <v>65</v>
      </c>
      <c r="D54" s="14" t="s">
        <v>26</v>
      </c>
      <c r="E54" s="14" t="s">
        <v>135</v>
      </c>
      <c r="F54" s="43">
        <v>22000</v>
      </c>
      <c r="G54" s="16">
        <v>631.4</v>
      </c>
      <c r="H54" s="16">
        <v>0</v>
      </c>
      <c r="I54" s="16">
        <v>668.8</v>
      </c>
      <c r="J54" s="43">
        <v>1740.48</v>
      </c>
      <c r="K54" s="16">
        <v>3040.65</v>
      </c>
      <c r="L54" s="16">
        <v>16959.34</v>
      </c>
    </row>
    <row r="55" spans="1:12" s="13" customFormat="1" ht="21">
      <c r="A55" s="46" t="s">
        <v>10</v>
      </c>
      <c r="B55" s="15" t="s">
        <v>186</v>
      </c>
      <c r="C55" s="4" t="s">
        <v>45</v>
      </c>
      <c r="D55" s="14" t="s">
        <v>26</v>
      </c>
      <c r="E55" s="14" t="s">
        <v>134</v>
      </c>
      <c r="F55" s="43">
        <v>30000</v>
      </c>
      <c r="G55" s="16">
        <v>861</v>
      </c>
      <c r="H55" s="16">
        <v>0</v>
      </c>
      <c r="I55" s="16">
        <v>912</v>
      </c>
      <c r="J55" s="43">
        <v>25</v>
      </c>
      <c r="K55" s="16">
        <v>1798</v>
      </c>
      <c r="L55" s="16">
        <v>28202</v>
      </c>
    </row>
    <row r="56" spans="1:12" s="13" customFormat="1" ht="21">
      <c r="A56" s="46" t="s">
        <v>11</v>
      </c>
      <c r="B56" s="15" t="s">
        <v>186</v>
      </c>
      <c r="C56" s="4" t="s">
        <v>12</v>
      </c>
      <c r="D56" s="14" t="s">
        <v>26</v>
      </c>
      <c r="E56" s="14" t="s">
        <v>135</v>
      </c>
      <c r="F56" s="43">
        <v>26250</v>
      </c>
      <c r="G56" s="16">
        <v>753.38</v>
      </c>
      <c r="H56" s="16">
        <v>0</v>
      </c>
      <c r="I56" s="16">
        <v>798</v>
      </c>
      <c r="J56" s="43">
        <v>25</v>
      </c>
      <c r="K56" s="16">
        <v>1576.38</v>
      </c>
      <c r="L56" s="16">
        <v>24673.62</v>
      </c>
    </row>
    <row r="57" spans="1:12" s="13" customFormat="1" ht="21">
      <c r="A57" s="46" t="s">
        <v>61</v>
      </c>
      <c r="B57" s="15" t="s">
        <v>186</v>
      </c>
      <c r="C57" s="4" t="s">
        <v>9</v>
      </c>
      <c r="D57" s="14" t="s">
        <v>26</v>
      </c>
      <c r="E57" s="14" t="s">
        <v>135</v>
      </c>
      <c r="F57" s="43">
        <v>12000</v>
      </c>
      <c r="G57" s="16">
        <v>344.4</v>
      </c>
      <c r="H57" s="16">
        <v>0</v>
      </c>
      <c r="I57" s="16">
        <v>364.8</v>
      </c>
      <c r="J57" s="43">
        <v>25</v>
      </c>
      <c r="K57" s="16">
        <v>734.2</v>
      </c>
      <c r="L57" s="16">
        <v>11265.8</v>
      </c>
    </row>
    <row r="58" spans="1:12" s="13" customFormat="1" ht="21">
      <c r="A58" s="46" t="s">
        <v>62</v>
      </c>
      <c r="B58" s="15" t="s">
        <v>186</v>
      </c>
      <c r="C58" s="4" t="s">
        <v>65</v>
      </c>
      <c r="D58" s="14" t="s">
        <v>26</v>
      </c>
      <c r="E58" s="14" t="s">
        <v>134</v>
      </c>
      <c r="F58" s="43">
        <v>20000</v>
      </c>
      <c r="G58" s="16">
        <v>574</v>
      </c>
      <c r="H58" s="16">
        <v>0</v>
      </c>
      <c r="I58" s="16">
        <v>608</v>
      </c>
      <c r="J58" s="43">
        <v>25</v>
      </c>
      <c r="K58" s="16">
        <v>1207</v>
      </c>
      <c r="L58" s="16">
        <v>18793</v>
      </c>
    </row>
    <row r="59" spans="1:12" s="13" customFormat="1" ht="21">
      <c r="A59" s="46" t="s">
        <v>63</v>
      </c>
      <c r="B59" s="15" t="s">
        <v>186</v>
      </c>
      <c r="C59" s="4" t="s">
        <v>65</v>
      </c>
      <c r="D59" s="14" t="s">
        <v>26</v>
      </c>
      <c r="E59" s="14" t="s">
        <v>134</v>
      </c>
      <c r="F59" s="43">
        <v>25000</v>
      </c>
      <c r="G59" s="16">
        <v>717.5</v>
      </c>
      <c r="H59" s="16">
        <v>0</v>
      </c>
      <c r="I59" s="16">
        <v>760</v>
      </c>
      <c r="J59" s="43">
        <v>25</v>
      </c>
      <c r="K59" s="16">
        <v>1502.5</v>
      </c>
      <c r="L59" s="16">
        <v>23497.5</v>
      </c>
    </row>
    <row r="60" spans="1:12" s="13" customFormat="1" ht="21">
      <c r="A60" s="46" t="s">
        <v>115</v>
      </c>
      <c r="B60" s="15" t="s">
        <v>186</v>
      </c>
      <c r="C60" s="4" t="s">
        <v>139</v>
      </c>
      <c r="D60" s="14" t="s">
        <v>26</v>
      </c>
      <c r="E60" s="14" t="s">
        <v>135</v>
      </c>
      <c r="F60" s="43">
        <v>25000</v>
      </c>
      <c r="G60" s="16">
        <v>717.5</v>
      </c>
      <c r="H60" s="16">
        <v>0</v>
      </c>
      <c r="I60" s="16">
        <v>760</v>
      </c>
      <c r="J60" s="43">
        <v>25</v>
      </c>
      <c r="K60" s="16">
        <v>1502.5</v>
      </c>
      <c r="L60" s="16">
        <v>23497.5</v>
      </c>
    </row>
    <row r="61" spans="1:12" s="13" customFormat="1" ht="21">
      <c r="A61" s="46" t="s">
        <v>126</v>
      </c>
      <c r="B61" s="15" t="s">
        <v>186</v>
      </c>
      <c r="C61" s="4" t="s">
        <v>65</v>
      </c>
      <c r="D61" s="14" t="s">
        <v>26</v>
      </c>
      <c r="E61" s="14" t="s">
        <v>134</v>
      </c>
      <c r="F61" s="43">
        <v>20000</v>
      </c>
      <c r="G61" s="16">
        <v>574</v>
      </c>
      <c r="H61" s="16">
        <v>0</v>
      </c>
      <c r="I61" s="16">
        <v>608</v>
      </c>
      <c r="J61" s="43">
        <v>25</v>
      </c>
      <c r="K61" s="16">
        <v>1207</v>
      </c>
      <c r="L61" s="16">
        <v>18793</v>
      </c>
    </row>
    <row r="62" spans="1:12" s="13" customFormat="1" ht="21">
      <c r="A62" s="46" t="s">
        <v>128</v>
      </c>
      <c r="B62" s="15" t="s">
        <v>186</v>
      </c>
      <c r="C62" s="4" t="s">
        <v>45</v>
      </c>
      <c r="D62" s="14" t="s">
        <v>26</v>
      </c>
      <c r="E62" s="14" t="s">
        <v>134</v>
      </c>
      <c r="F62" s="43">
        <v>13000</v>
      </c>
      <c r="G62" s="16">
        <v>373.1</v>
      </c>
      <c r="H62" s="16">
        <v>0</v>
      </c>
      <c r="I62" s="16">
        <v>395.2</v>
      </c>
      <c r="J62" s="43">
        <v>25</v>
      </c>
      <c r="K62" s="16">
        <v>793.3</v>
      </c>
      <c r="L62" s="16">
        <f>+F62-K62</f>
        <v>12206.7</v>
      </c>
    </row>
    <row r="63" spans="1:12" s="13" customFormat="1" ht="21">
      <c r="A63" s="46" t="s">
        <v>148</v>
      </c>
      <c r="B63" s="15" t="s">
        <v>186</v>
      </c>
      <c r="C63" s="4" t="s">
        <v>139</v>
      </c>
      <c r="D63" s="14" t="s">
        <v>129</v>
      </c>
      <c r="E63" s="14" t="s">
        <v>135</v>
      </c>
      <c r="F63" s="43">
        <v>30000</v>
      </c>
      <c r="G63" s="16">
        <v>861</v>
      </c>
      <c r="H63" s="16">
        <v>0</v>
      </c>
      <c r="I63" s="16">
        <v>912</v>
      </c>
      <c r="J63" s="43">
        <v>25</v>
      </c>
      <c r="K63" s="16">
        <v>1798</v>
      </c>
      <c r="L63" s="16">
        <v>28202</v>
      </c>
    </row>
    <row r="64" spans="1:12" s="13" customFormat="1" ht="21">
      <c r="A64" s="46" t="s">
        <v>153</v>
      </c>
      <c r="B64" s="15" t="s">
        <v>186</v>
      </c>
      <c r="C64" s="4" t="s">
        <v>9</v>
      </c>
      <c r="D64" s="14" t="s">
        <v>129</v>
      </c>
      <c r="E64" s="14" t="s">
        <v>134</v>
      </c>
      <c r="F64" s="43">
        <v>10000</v>
      </c>
      <c r="G64" s="16" t="s">
        <v>107</v>
      </c>
      <c r="H64" s="16"/>
      <c r="I64" s="16" t="s">
        <v>108</v>
      </c>
      <c r="J64" s="43" t="s">
        <v>101</v>
      </c>
      <c r="K64" s="16" t="s">
        <v>109</v>
      </c>
      <c r="L64" s="16" t="s">
        <v>110</v>
      </c>
    </row>
    <row r="65" spans="1:12" s="13" customFormat="1" ht="21">
      <c r="A65" s="46" t="s">
        <v>154</v>
      </c>
      <c r="B65" s="15" t="s">
        <v>186</v>
      </c>
      <c r="C65" s="4" t="s">
        <v>155</v>
      </c>
      <c r="D65" s="14" t="s">
        <v>129</v>
      </c>
      <c r="E65" s="14" t="s">
        <v>135</v>
      </c>
      <c r="F65" s="43">
        <v>25000</v>
      </c>
      <c r="G65" s="16">
        <v>717.5</v>
      </c>
      <c r="H65" s="16">
        <v>0</v>
      </c>
      <c r="I65" s="16">
        <v>760</v>
      </c>
      <c r="J65" s="43">
        <v>25</v>
      </c>
      <c r="K65" s="16">
        <v>1502.5</v>
      </c>
      <c r="L65" s="16">
        <v>23497.5</v>
      </c>
    </row>
    <row r="66" spans="1:12" s="13" customFormat="1" ht="21">
      <c r="A66" s="46" t="s">
        <v>161</v>
      </c>
      <c r="B66" s="15" t="s">
        <v>186</v>
      </c>
      <c r="C66" s="4" t="s">
        <v>45</v>
      </c>
      <c r="D66" s="14" t="s">
        <v>129</v>
      </c>
      <c r="E66" s="14" t="s">
        <v>134</v>
      </c>
      <c r="F66" s="43">
        <v>20000</v>
      </c>
      <c r="G66" s="16">
        <v>574</v>
      </c>
      <c r="H66" s="16">
        <v>0</v>
      </c>
      <c r="I66" s="16">
        <v>608</v>
      </c>
      <c r="J66" s="43">
        <v>25</v>
      </c>
      <c r="K66" s="16">
        <v>1207</v>
      </c>
      <c r="L66" s="16">
        <v>18793</v>
      </c>
    </row>
    <row r="67" spans="1:12" s="13" customFormat="1" ht="21">
      <c r="A67" s="46" t="s">
        <v>96</v>
      </c>
      <c r="B67" s="15" t="s">
        <v>186</v>
      </c>
      <c r="C67" s="4" t="s">
        <v>100</v>
      </c>
      <c r="D67" s="14" t="s">
        <v>26</v>
      </c>
      <c r="E67" s="14" t="s">
        <v>135</v>
      </c>
      <c r="F67" s="43">
        <v>20000</v>
      </c>
      <c r="G67" s="16">
        <v>574</v>
      </c>
      <c r="H67" s="16">
        <v>0</v>
      </c>
      <c r="I67" s="16">
        <v>608</v>
      </c>
      <c r="J67" s="43">
        <v>25</v>
      </c>
      <c r="K67" s="16">
        <v>1207</v>
      </c>
      <c r="L67" s="16">
        <v>18793</v>
      </c>
    </row>
    <row r="68" spans="1:12" s="13" customFormat="1" ht="21">
      <c r="A68" s="46" t="s">
        <v>97</v>
      </c>
      <c r="B68" s="15" t="s">
        <v>186</v>
      </c>
      <c r="C68" s="4" t="s">
        <v>9</v>
      </c>
      <c r="D68" s="14" t="s">
        <v>26</v>
      </c>
      <c r="E68" s="14" t="s">
        <v>135</v>
      </c>
      <c r="F68" s="43">
        <v>15000</v>
      </c>
      <c r="G68" s="16">
        <v>430.5</v>
      </c>
      <c r="H68" s="16">
        <v>0</v>
      </c>
      <c r="I68" s="16">
        <v>456</v>
      </c>
      <c r="J68" s="43">
        <v>25</v>
      </c>
      <c r="K68" s="16">
        <v>911.5</v>
      </c>
      <c r="L68" s="16">
        <v>14088.5</v>
      </c>
    </row>
    <row r="69" spans="1:12" s="13" customFormat="1" ht="21">
      <c r="A69" s="46" t="s">
        <v>98</v>
      </c>
      <c r="B69" s="15" t="s">
        <v>186</v>
      </c>
      <c r="C69" s="4" t="s">
        <v>49</v>
      </c>
      <c r="D69" s="14" t="s">
        <v>26</v>
      </c>
      <c r="E69" s="14" t="s">
        <v>134</v>
      </c>
      <c r="F69" s="43">
        <v>20000</v>
      </c>
      <c r="G69" s="16">
        <v>574</v>
      </c>
      <c r="H69" s="16">
        <v>0</v>
      </c>
      <c r="I69" s="16">
        <v>608</v>
      </c>
      <c r="J69" s="43">
        <v>25</v>
      </c>
      <c r="K69" s="16">
        <v>1207</v>
      </c>
      <c r="L69" s="16">
        <v>18793</v>
      </c>
    </row>
    <row r="70" spans="1:12" s="13" customFormat="1" ht="21">
      <c r="A70" s="46" t="s">
        <v>99</v>
      </c>
      <c r="B70" s="15" t="s">
        <v>186</v>
      </c>
      <c r="C70" s="4" t="s">
        <v>45</v>
      </c>
      <c r="D70" s="14" t="s">
        <v>26</v>
      </c>
      <c r="E70" s="14" t="s">
        <v>134</v>
      </c>
      <c r="F70" s="43">
        <v>11000</v>
      </c>
      <c r="G70" s="16">
        <v>315.7</v>
      </c>
      <c r="H70" s="16">
        <v>0</v>
      </c>
      <c r="I70" s="16">
        <v>334.4</v>
      </c>
      <c r="J70" s="43">
        <v>25</v>
      </c>
      <c r="K70" s="16">
        <v>675.1</v>
      </c>
      <c r="L70" s="16">
        <v>10324.9</v>
      </c>
    </row>
    <row r="71" spans="1:12" s="13" customFormat="1" ht="21">
      <c r="A71" s="46" t="s">
        <v>64</v>
      </c>
      <c r="B71" s="15" t="s">
        <v>186</v>
      </c>
      <c r="C71" s="4" t="s">
        <v>49</v>
      </c>
      <c r="D71" s="14" t="s">
        <v>26</v>
      </c>
      <c r="E71" s="14" t="s">
        <v>134</v>
      </c>
      <c r="F71" s="43">
        <v>20000</v>
      </c>
      <c r="G71" s="16">
        <v>574</v>
      </c>
      <c r="H71" s="16">
        <v>0</v>
      </c>
      <c r="I71" s="16">
        <v>608</v>
      </c>
      <c r="J71" s="43">
        <v>25</v>
      </c>
      <c r="K71" s="16">
        <v>1207</v>
      </c>
      <c r="L71" s="16">
        <v>18793</v>
      </c>
    </row>
    <row r="72" spans="1:12" s="13" customFormat="1" ht="21">
      <c r="A72" s="46" t="s">
        <v>170</v>
      </c>
      <c r="B72" s="15" t="s">
        <v>186</v>
      </c>
      <c r="C72" s="4" t="s">
        <v>171</v>
      </c>
      <c r="D72" s="14" t="s">
        <v>129</v>
      </c>
      <c r="E72" s="14" t="s">
        <v>134</v>
      </c>
      <c r="F72" s="43">
        <v>15000</v>
      </c>
      <c r="G72" s="16">
        <v>430.5</v>
      </c>
      <c r="H72" s="16">
        <v>0</v>
      </c>
      <c r="I72" s="16">
        <v>456</v>
      </c>
      <c r="J72" s="43">
        <v>25</v>
      </c>
      <c r="K72" s="16">
        <v>911.5</v>
      </c>
      <c r="L72" s="16">
        <v>14088.5</v>
      </c>
    </row>
    <row r="73" spans="1:12" s="13" customFormat="1" ht="21">
      <c r="A73" s="46" t="s">
        <v>172</v>
      </c>
      <c r="B73" s="15" t="s">
        <v>186</v>
      </c>
      <c r="C73" s="4" t="s">
        <v>45</v>
      </c>
      <c r="D73" s="14" t="s">
        <v>129</v>
      </c>
      <c r="E73" s="14" t="s">
        <v>134</v>
      </c>
      <c r="F73" s="43">
        <v>15000</v>
      </c>
      <c r="G73" s="16">
        <v>430.5</v>
      </c>
      <c r="H73" s="16">
        <v>0</v>
      </c>
      <c r="I73" s="16">
        <v>456</v>
      </c>
      <c r="J73" s="43">
        <v>25</v>
      </c>
      <c r="K73" s="16">
        <v>911.5</v>
      </c>
      <c r="L73" s="16">
        <v>14088.5</v>
      </c>
    </row>
    <row r="74" spans="1:12" s="13" customFormat="1" ht="21">
      <c r="A74" s="46" t="s">
        <v>178</v>
      </c>
      <c r="B74" s="15" t="s">
        <v>186</v>
      </c>
      <c r="C74" s="4" t="s">
        <v>171</v>
      </c>
      <c r="D74" s="14" t="s">
        <v>129</v>
      </c>
      <c r="E74" s="14" t="s">
        <v>134</v>
      </c>
      <c r="F74" s="43">
        <v>20000</v>
      </c>
      <c r="G74" s="16">
        <v>574</v>
      </c>
      <c r="H74" s="16">
        <v>0</v>
      </c>
      <c r="I74" s="16">
        <v>608</v>
      </c>
      <c r="J74" s="43">
        <v>25</v>
      </c>
      <c r="K74" s="16">
        <v>1207</v>
      </c>
      <c r="L74" s="16">
        <v>18793</v>
      </c>
    </row>
    <row r="75" spans="1:12" s="13" customFormat="1" ht="21">
      <c r="A75" s="46" t="s">
        <v>181</v>
      </c>
      <c r="B75" s="15" t="s">
        <v>186</v>
      </c>
      <c r="C75" s="4" t="s">
        <v>9</v>
      </c>
      <c r="D75" s="14" t="s">
        <v>129</v>
      </c>
      <c r="E75" s="14" t="s">
        <v>135</v>
      </c>
      <c r="F75" s="43">
        <v>15000</v>
      </c>
      <c r="G75" s="16">
        <v>430.5</v>
      </c>
      <c r="H75" s="16">
        <v>0</v>
      </c>
      <c r="I75" s="16">
        <v>456</v>
      </c>
      <c r="J75" s="43">
        <v>25</v>
      </c>
      <c r="K75" s="16">
        <v>911.5</v>
      </c>
      <c r="L75" s="16">
        <v>14088.5</v>
      </c>
    </row>
    <row r="76" spans="1:12" s="13" customFormat="1" ht="21">
      <c r="A76" s="46" t="s">
        <v>205</v>
      </c>
      <c r="B76" s="15" t="s">
        <v>186</v>
      </c>
      <c r="C76" s="4" t="s">
        <v>152</v>
      </c>
      <c r="D76" s="14" t="s">
        <v>129</v>
      </c>
      <c r="E76" s="14" t="s">
        <v>135</v>
      </c>
      <c r="F76" s="44">
        <v>30000</v>
      </c>
      <c r="G76" s="16">
        <v>861</v>
      </c>
      <c r="H76" s="16">
        <v>0</v>
      </c>
      <c r="I76" s="16">
        <v>912</v>
      </c>
      <c r="J76" s="43">
        <v>25</v>
      </c>
      <c r="K76" s="16">
        <v>1798</v>
      </c>
      <c r="L76" s="16">
        <v>28202</v>
      </c>
    </row>
    <row r="77" spans="1:12" s="13" customFormat="1" ht="21">
      <c r="A77" s="46" t="s">
        <v>43</v>
      </c>
      <c r="B77" s="15" t="s">
        <v>187</v>
      </c>
      <c r="C77" s="4" t="s">
        <v>78</v>
      </c>
      <c r="D77" s="14" t="s">
        <v>129</v>
      </c>
      <c r="E77" s="14" t="s">
        <v>134</v>
      </c>
      <c r="F77" s="43">
        <v>30000</v>
      </c>
      <c r="G77" s="16">
        <v>861</v>
      </c>
      <c r="H77" s="16">
        <v>0</v>
      </c>
      <c r="I77" s="16">
        <v>912</v>
      </c>
      <c r="J77" s="43">
        <v>25</v>
      </c>
      <c r="K77" s="16">
        <v>1798</v>
      </c>
      <c r="L77" s="16">
        <v>28202</v>
      </c>
    </row>
    <row r="78" spans="1:12" s="13" customFormat="1" ht="21">
      <c r="A78" s="46" t="s">
        <v>13</v>
      </c>
      <c r="B78" s="15" t="s">
        <v>187</v>
      </c>
      <c r="C78" s="4" t="s">
        <v>28</v>
      </c>
      <c r="D78" s="14" t="s">
        <v>26</v>
      </c>
      <c r="E78" s="14" t="s">
        <v>135</v>
      </c>
      <c r="F78" s="43">
        <v>40000</v>
      </c>
      <c r="G78" s="16">
        <v>1148</v>
      </c>
      <c r="H78" s="16">
        <v>185.33</v>
      </c>
      <c r="I78" s="16">
        <v>1216</v>
      </c>
      <c r="J78" s="43">
        <v>1740</v>
      </c>
      <c r="K78" s="16">
        <v>4289.79</v>
      </c>
      <c r="L78" s="16">
        <v>35710.21</v>
      </c>
    </row>
    <row r="79" spans="1:12" s="13" customFormat="1" ht="21">
      <c r="A79" s="46" t="s">
        <v>36</v>
      </c>
      <c r="B79" s="15" t="s">
        <v>188</v>
      </c>
      <c r="C79" s="4" t="s">
        <v>4</v>
      </c>
      <c r="D79" s="14" t="s">
        <v>26</v>
      </c>
      <c r="E79" s="14" t="s">
        <v>135</v>
      </c>
      <c r="F79" s="43">
        <v>35000</v>
      </c>
      <c r="G79" s="16">
        <v>1004.5</v>
      </c>
      <c r="H79" s="16">
        <v>0</v>
      </c>
      <c r="I79" s="16">
        <v>1064</v>
      </c>
      <c r="J79" s="43">
        <v>25</v>
      </c>
      <c r="K79" s="16">
        <v>2093.5</v>
      </c>
      <c r="L79" s="16">
        <f>+F79-K79</f>
        <v>32906.5</v>
      </c>
    </row>
    <row r="80" spans="1:12" s="13" customFormat="1" ht="21">
      <c r="A80" s="46" t="s">
        <v>53</v>
      </c>
      <c r="B80" s="15" t="s">
        <v>144</v>
      </c>
      <c r="C80" s="4" t="s">
        <v>152</v>
      </c>
      <c r="D80" s="14" t="s">
        <v>26</v>
      </c>
      <c r="E80" s="14" t="s">
        <v>134</v>
      </c>
      <c r="F80" s="43">
        <v>35000</v>
      </c>
      <c r="G80" s="16">
        <v>1004.5</v>
      </c>
      <c r="H80" s="16">
        <v>0</v>
      </c>
      <c r="I80" s="16">
        <v>1064</v>
      </c>
      <c r="J80" s="43">
        <v>25</v>
      </c>
      <c r="K80" s="16">
        <v>2093.5</v>
      </c>
      <c r="L80" s="16">
        <v>32906.5</v>
      </c>
    </row>
    <row r="81" spans="1:12" s="13" customFormat="1" ht="21">
      <c r="A81" s="46" t="s">
        <v>85</v>
      </c>
      <c r="B81" s="15" t="s">
        <v>140</v>
      </c>
      <c r="C81" s="4" t="s">
        <v>23</v>
      </c>
      <c r="D81" s="14" t="s">
        <v>26</v>
      </c>
      <c r="E81" s="14" t="s">
        <v>134</v>
      </c>
      <c r="F81" s="44">
        <v>35000</v>
      </c>
      <c r="G81" s="6">
        <v>1004.5</v>
      </c>
      <c r="H81" s="6">
        <v>0</v>
      </c>
      <c r="I81" s="6">
        <v>1064</v>
      </c>
      <c r="J81" s="44">
        <v>25</v>
      </c>
      <c r="K81" s="6">
        <v>2093.5</v>
      </c>
      <c r="L81" s="6">
        <v>32906.5</v>
      </c>
    </row>
    <row r="82" spans="1:12" s="61" customFormat="1" ht="21">
      <c r="A82" s="46" t="s">
        <v>86</v>
      </c>
      <c r="B82" s="15" t="s">
        <v>140</v>
      </c>
      <c r="C82" s="4" t="s">
        <v>8</v>
      </c>
      <c r="D82" s="58" t="s">
        <v>129</v>
      </c>
      <c r="E82" s="67" t="s">
        <v>135</v>
      </c>
      <c r="F82" s="65">
        <v>33000</v>
      </c>
      <c r="G82" s="66">
        <v>748.2</v>
      </c>
      <c r="H82" s="66">
        <v>0</v>
      </c>
      <c r="I82" s="66">
        <v>1003.2</v>
      </c>
      <c r="J82" s="65">
        <v>25</v>
      </c>
      <c r="K82" s="66">
        <v>1975.3</v>
      </c>
      <c r="L82" s="66">
        <v>31024.7</v>
      </c>
    </row>
    <row r="83" spans="1:12" s="13" customFormat="1" ht="21">
      <c r="A83" s="46" t="s">
        <v>177</v>
      </c>
      <c r="B83" s="15" t="s">
        <v>140</v>
      </c>
      <c r="C83" s="4" t="s">
        <v>23</v>
      </c>
      <c r="D83" s="14" t="s">
        <v>129</v>
      </c>
      <c r="E83" s="14" t="s">
        <v>134</v>
      </c>
      <c r="F83" s="43">
        <v>30000</v>
      </c>
      <c r="G83" s="16">
        <v>861</v>
      </c>
      <c r="H83" s="16">
        <v>0</v>
      </c>
      <c r="I83" s="16">
        <v>912</v>
      </c>
      <c r="J83" s="43">
        <v>25</v>
      </c>
      <c r="K83" s="16">
        <v>1798</v>
      </c>
      <c r="L83" s="16">
        <v>28202</v>
      </c>
    </row>
    <row r="84" spans="1:12" s="37" customFormat="1" ht="21">
      <c r="A84" s="46" t="s">
        <v>203</v>
      </c>
      <c r="B84" s="15" t="s">
        <v>140</v>
      </c>
      <c r="C84" s="15" t="s">
        <v>24</v>
      </c>
      <c r="D84" s="43" t="s">
        <v>26</v>
      </c>
      <c r="E84" s="68" t="s">
        <v>134</v>
      </c>
      <c r="F84" s="43">
        <v>50000</v>
      </c>
      <c r="G84" s="43">
        <v>1435</v>
      </c>
      <c r="H84" s="43">
        <v>1854</v>
      </c>
      <c r="I84" s="43">
        <v>1520</v>
      </c>
      <c r="J84" s="43">
        <v>25</v>
      </c>
      <c r="K84" s="43">
        <v>4834</v>
      </c>
      <c r="L84" s="43">
        <v>46166</v>
      </c>
    </row>
    <row r="85" spans="1:12" s="61" customFormat="1" ht="21">
      <c r="A85" s="46" t="s">
        <v>202</v>
      </c>
      <c r="B85" s="15" t="s">
        <v>140</v>
      </c>
      <c r="C85" s="46" t="s">
        <v>23</v>
      </c>
      <c r="D85" s="58" t="s">
        <v>129</v>
      </c>
      <c r="E85" s="58" t="s">
        <v>135</v>
      </c>
      <c r="F85" s="59">
        <v>25000</v>
      </c>
      <c r="G85" s="60">
        <v>717.5</v>
      </c>
      <c r="H85" s="60">
        <v>0</v>
      </c>
      <c r="I85" s="60">
        <v>760</v>
      </c>
      <c r="J85" s="59">
        <v>25</v>
      </c>
      <c r="K85" s="60">
        <v>1502.5</v>
      </c>
      <c r="L85" s="60">
        <v>23497.5</v>
      </c>
    </row>
    <row r="86" spans="1:12" s="13" customFormat="1" ht="21">
      <c r="A86" s="46" t="s">
        <v>50</v>
      </c>
      <c r="B86" s="15" t="s">
        <v>189</v>
      </c>
      <c r="C86" s="4" t="s">
        <v>23</v>
      </c>
      <c r="D86" s="14" t="s">
        <v>26</v>
      </c>
      <c r="E86" s="14" t="s">
        <v>134</v>
      </c>
      <c r="F86" s="43">
        <v>25000</v>
      </c>
      <c r="G86" s="16">
        <v>717.5</v>
      </c>
      <c r="H86" s="16">
        <v>0</v>
      </c>
      <c r="I86" s="16">
        <v>760</v>
      </c>
      <c r="J86" s="43">
        <v>25</v>
      </c>
      <c r="K86" s="16">
        <v>1502.5</v>
      </c>
      <c r="L86" s="16">
        <v>23497.5</v>
      </c>
    </row>
    <row r="87" spans="1:12" s="13" customFormat="1" ht="21">
      <c r="A87" s="46" t="s">
        <v>51</v>
      </c>
      <c r="B87" s="15" t="s">
        <v>189</v>
      </c>
      <c r="C87" s="4" t="s">
        <v>23</v>
      </c>
      <c r="D87" s="14" t="s">
        <v>26</v>
      </c>
      <c r="E87" s="14" t="s">
        <v>135</v>
      </c>
      <c r="F87" s="43">
        <v>25000</v>
      </c>
      <c r="G87" s="16">
        <v>717.5</v>
      </c>
      <c r="H87" s="16">
        <v>0</v>
      </c>
      <c r="I87" s="16">
        <v>760</v>
      </c>
      <c r="J87" s="43">
        <v>25</v>
      </c>
      <c r="K87" s="16">
        <v>1502.5</v>
      </c>
      <c r="L87" s="16">
        <v>23497.5</v>
      </c>
    </row>
    <row r="88" spans="1:12" s="13" customFormat="1" ht="21">
      <c r="A88" s="46" t="s">
        <v>52</v>
      </c>
      <c r="B88" s="15" t="s">
        <v>189</v>
      </c>
      <c r="C88" s="4" t="s">
        <v>23</v>
      </c>
      <c r="D88" s="14" t="s">
        <v>26</v>
      </c>
      <c r="E88" s="14" t="s">
        <v>134</v>
      </c>
      <c r="F88" s="43">
        <v>25000</v>
      </c>
      <c r="G88" s="16">
        <v>717.5</v>
      </c>
      <c r="H88" s="16">
        <v>0</v>
      </c>
      <c r="I88" s="16">
        <v>760</v>
      </c>
      <c r="J88" s="43">
        <v>25</v>
      </c>
      <c r="K88" s="16">
        <v>1502.5</v>
      </c>
      <c r="L88" s="16">
        <v>23497.5</v>
      </c>
    </row>
    <row r="89" spans="1:12" s="13" customFormat="1" ht="21">
      <c r="A89" s="46" t="s">
        <v>66</v>
      </c>
      <c r="B89" s="15" t="s">
        <v>189</v>
      </c>
      <c r="C89" s="4" t="s">
        <v>23</v>
      </c>
      <c r="D89" s="14" t="s">
        <v>26</v>
      </c>
      <c r="E89" s="14" t="s">
        <v>134</v>
      </c>
      <c r="F89" s="43">
        <v>25000</v>
      </c>
      <c r="G89" s="16">
        <v>717.5</v>
      </c>
      <c r="H89" s="16">
        <v>0</v>
      </c>
      <c r="I89" s="16">
        <v>760</v>
      </c>
      <c r="J89" s="43">
        <v>25</v>
      </c>
      <c r="K89" s="16">
        <v>1502.5</v>
      </c>
      <c r="L89" s="16">
        <v>23497.5</v>
      </c>
    </row>
    <row r="90" spans="1:12" s="13" customFormat="1" ht="21">
      <c r="A90" s="46" t="s">
        <v>67</v>
      </c>
      <c r="B90" s="15" t="s">
        <v>189</v>
      </c>
      <c r="C90" s="4" t="s">
        <v>23</v>
      </c>
      <c r="D90" s="14" t="s">
        <v>26</v>
      </c>
      <c r="E90" s="14" t="s">
        <v>134</v>
      </c>
      <c r="F90" s="43">
        <v>25000</v>
      </c>
      <c r="G90" s="16">
        <v>717.5</v>
      </c>
      <c r="H90" s="16">
        <v>0</v>
      </c>
      <c r="I90" s="16">
        <v>760</v>
      </c>
      <c r="J90" s="43">
        <v>25</v>
      </c>
      <c r="K90" s="16">
        <v>1502.5</v>
      </c>
      <c r="L90" s="16">
        <v>23497.5</v>
      </c>
    </row>
    <row r="91" spans="1:12" s="13" customFormat="1" ht="21">
      <c r="A91" s="46" t="s">
        <v>68</v>
      </c>
      <c r="B91" s="15" t="s">
        <v>189</v>
      </c>
      <c r="C91" s="4" t="s">
        <v>24</v>
      </c>
      <c r="D91" s="14" t="s">
        <v>26</v>
      </c>
      <c r="E91" s="14" t="s">
        <v>134</v>
      </c>
      <c r="F91" s="43">
        <v>48000</v>
      </c>
      <c r="G91" s="16">
        <v>1377.6</v>
      </c>
      <c r="H91" s="16">
        <v>1671.73</v>
      </c>
      <c r="I91" s="16">
        <v>1459.2</v>
      </c>
      <c r="J91" s="43">
        <v>25</v>
      </c>
      <c r="K91" s="16">
        <v>4433.53</v>
      </c>
      <c r="L91" s="16">
        <v>43566.47</v>
      </c>
    </row>
    <row r="92" spans="1:12" s="13" customFormat="1" ht="21">
      <c r="A92" s="46" t="s">
        <v>69</v>
      </c>
      <c r="B92" s="15" t="s">
        <v>189</v>
      </c>
      <c r="C92" s="4" t="s">
        <v>23</v>
      </c>
      <c r="D92" s="14" t="s">
        <v>26</v>
      </c>
      <c r="E92" s="14" t="s">
        <v>134</v>
      </c>
      <c r="F92" s="43">
        <v>25000</v>
      </c>
      <c r="G92" s="16">
        <v>717.5</v>
      </c>
      <c r="H92" s="16">
        <v>0</v>
      </c>
      <c r="I92" s="16">
        <v>760</v>
      </c>
      <c r="J92" s="43">
        <v>25</v>
      </c>
      <c r="K92" s="16">
        <v>1502.5</v>
      </c>
      <c r="L92" s="16">
        <v>23497.5</v>
      </c>
    </row>
    <row r="93" spans="1:12" s="13" customFormat="1" ht="21">
      <c r="A93" s="46" t="s">
        <v>70</v>
      </c>
      <c r="B93" s="15" t="s">
        <v>189</v>
      </c>
      <c r="C93" s="4" t="s">
        <v>23</v>
      </c>
      <c r="D93" s="14" t="s">
        <v>26</v>
      </c>
      <c r="E93" s="14" t="s">
        <v>134</v>
      </c>
      <c r="F93" s="43">
        <v>25000</v>
      </c>
      <c r="G93" s="16">
        <v>717.5</v>
      </c>
      <c r="H93" s="16">
        <v>0</v>
      </c>
      <c r="I93" s="16">
        <v>760</v>
      </c>
      <c r="J93" s="43">
        <v>25</v>
      </c>
      <c r="K93" s="16">
        <v>1502.5</v>
      </c>
      <c r="L93" s="16">
        <v>23497.5</v>
      </c>
    </row>
    <row r="94" spans="1:12" s="13" customFormat="1" ht="21">
      <c r="A94" s="46" t="s">
        <v>127</v>
      </c>
      <c r="B94" s="15" t="s">
        <v>189</v>
      </c>
      <c r="C94" s="4" t="s">
        <v>23</v>
      </c>
      <c r="D94" s="14" t="s">
        <v>26</v>
      </c>
      <c r="E94" s="14" t="s">
        <v>134</v>
      </c>
      <c r="F94" s="43">
        <v>23000</v>
      </c>
      <c r="G94" s="16">
        <v>660.1</v>
      </c>
      <c r="H94" s="16"/>
      <c r="I94" s="16">
        <v>699.2</v>
      </c>
      <c r="J94" s="43">
        <v>25</v>
      </c>
      <c r="K94" s="16">
        <v>1384.3</v>
      </c>
      <c r="L94" s="16">
        <v>21615.7</v>
      </c>
    </row>
    <row r="95" spans="1:12" s="13" customFormat="1" ht="21">
      <c r="A95" s="46" t="s">
        <v>54</v>
      </c>
      <c r="B95" s="15" t="s">
        <v>190</v>
      </c>
      <c r="C95" s="4" t="s">
        <v>12</v>
      </c>
      <c r="D95" s="14" t="s">
        <v>26</v>
      </c>
      <c r="E95" s="14" t="s">
        <v>135</v>
      </c>
      <c r="F95" s="43">
        <v>23000</v>
      </c>
      <c r="G95" s="16">
        <v>660.1</v>
      </c>
      <c r="H95" s="16">
        <v>0</v>
      </c>
      <c r="I95" s="16">
        <v>699.2</v>
      </c>
      <c r="J95" s="43">
        <v>1740.46</v>
      </c>
      <c r="K95" s="16">
        <f>+G95+I95+J95</f>
        <v>3099.76</v>
      </c>
      <c r="L95" s="16">
        <f>+F95-K95</f>
        <v>19900.239999999998</v>
      </c>
    </row>
    <row r="96" spans="1:12" s="13" customFormat="1" ht="21">
      <c r="A96" s="46" t="s">
        <v>55</v>
      </c>
      <c r="B96" s="15" t="s">
        <v>190</v>
      </c>
      <c r="C96" s="4" t="s">
        <v>5</v>
      </c>
      <c r="D96" s="14" t="s">
        <v>26</v>
      </c>
      <c r="E96" s="14" t="s">
        <v>135</v>
      </c>
      <c r="F96" s="43">
        <v>30000</v>
      </c>
      <c r="G96" s="16">
        <v>861</v>
      </c>
      <c r="H96" s="16">
        <v>0</v>
      </c>
      <c r="I96" s="16">
        <v>912</v>
      </c>
      <c r="J96" s="43">
        <v>25</v>
      </c>
      <c r="K96" s="16">
        <v>1798</v>
      </c>
      <c r="L96" s="16">
        <v>28202</v>
      </c>
    </row>
    <row r="97" spans="1:12" s="13" customFormat="1" ht="21">
      <c r="A97" s="46" t="s">
        <v>77</v>
      </c>
      <c r="B97" s="15" t="s">
        <v>190</v>
      </c>
      <c r="C97" s="4" t="s">
        <v>139</v>
      </c>
      <c r="D97" s="14" t="s">
        <v>26</v>
      </c>
      <c r="E97" s="14" t="s">
        <v>134</v>
      </c>
      <c r="F97" s="43">
        <v>35000</v>
      </c>
      <c r="G97" s="16">
        <v>1004.5</v>
      </c>
      <c r="H97" s="16">
        <v>0</v>
      </c>
      <c r="I97" s="16">
        <v>1064</v>
      </c>
      <c r="J97" s="43">
        <v>25</v>
      </c>
      <c r="K97" s="16">
        <v>2093.5</v>
      </c>
      <c r="L97" s="16">
        <v>32906.5</v>
      </c>
    </row>
    <row r="98" spans="1:12" s="13" customFormat="1" ht="21">
      <c r="A98" s="46" t="s">
        <v>71</v>
      </c>
      <c r="B98" s="15" t="s">
        <v>190</v>
      </c>
      <c r="C98" s="4" t="s">
        <v>5</v>
      </c>
      <c r="D98" s="14" t="s">
        <v>26</v>
      </c>
      <c r="E98" s="14" t="s">
        <v>135</v>
      </c>
      <c r="F98" s="43">
        <v>20000</v>
      </c>
      <c r="G98" s="16">
        <v>574</v>
      </c>
      <c r="H98" s="16">
        <v>0</v>
      </c>
      <c r="I98" s="16">
        <v>608</v>
      </c>
      <c r="J98" s="43">
        <v>25</v>
      </c>
      <c r="K98" s="16">
        <v>1207</v>
      </c>
      <c r="L98" s="16">
        <v>18793</v>
      </c>
    </row>
    <row r="99" spans="1:12" s="13" customFormat="1" ht="21">
      <c r="A99" s="46" t="s">
        <v>72</v>
      </c>
      <c r="B99" s="15" t="s">
        <v>190</v>
      </c>
      <c r="C99" s="4" t="s">
        <v>12</v>
      </c>
      <c r="D99" s="14" t="s">
        <v>26</v>
      </c>
      <c r="E99" s="14" t="s">
        <v>135</v>
      </c>
      <c r="F99" s="43">
        <v>25000</v>
      </c>
      <c r="G99" s="16">
        <v>717.5</v>
      </c>
      <c r="H99" s="16">
        <v>0</v>
      </c>
      <c r="I99" s="16">
        <v>760</v>
      </c>
      <c r="J99" s="43">
        <v>25</v>
      </c>
      <c r="K99" s="16">
        <v>1502.5</v>
      </c>
      <c r="L99" s="16">
        <v>23497.5</v>
      </c>
    </row>
    <row r="100" spans="1:12" s="13" customFormat="1" ht="21">
      <c r="A100" s="46" t="s">
        <v>73</v>
      </c>
      <c r="B100" s="15" t="s">
        <v>190</v>
      </c>
      <c r="C100" s="4" t="s">
        <v>45</v>
      </c>
      <c r="D100" s="14" t="s">
        <v>26</v>
      </c>
      <c r="E100" s="14" t="s">
        <v>134</v>
      </c>
      <c r="F100" s="43">
        <v>25000</v>
      </c>
      <c r="G100" s="16">
        <v>717.5</v>
      </c>
      <c r="H100" s="16">
        <v>0</v>
      </c>
      <c r="I100" s="16">
        <v>760</v>
      </c>
      <c r="J100" s="43">
        <v>25</v>
      </c>
      <c r="K100" s="16">
        <v>1502.5</v>
      </c>
      <c r="L100" s="16">
        <v>23497.5</v>
      </c>
    </row>
    <row r="101" spans="1:12" s="13" customFormat="1" ht="21">
      <c r="A101" s="46" t="s">
        <v>131</v>
      </c>
      <c r="B101" s="15" t="s">
        <v>190</v>
      </c>
      <c r="C101" s="4" t="s">
        <v>9</v>
      </c>
      <c r="D101" s="14" t="s">
        <v>26</v>
      </c>
      <c r="E101" s="14" t="s">
        <v>135</v>
      </c>
      <c r="F101" s="43">
        <v>13000</v>
      </c>
      <c r="G101" s="16">
        <v>373.1</v>
      </c>
      <c r="H101" s="16">
        <v>0</v>
      </c>
      <c r="I101" s="16">
        <v>395.2</v>
      </c>
      <c r="J101" s="43">
        <v>25</v>
      </c>
      <c r="K101" s="16">
        <v>793.3</v>
      </c>
      <c r="L101" s="16">
        <f>+F101-K101</f>
        <v>12206.7</v>
      </c>
    </row>
    <row r="102" spans="1:12" s="13" customFormat="1" ht="21">
      <c r="A102" s="46" t="s">
        <v>146</v>
      </c>
      <c r="B102" s="15" t="s">
        <v>190</v>
      </c>
      <c r="C102" s="4" t="s">
        <v>147</v>
      </c>
      <c r="D102" s="14" t="s">
        <v>129</v>
      </c>
      <c r="E102" s="14" t="s">
        <v>135</v>
      </c>
      <c r="F102" s="43">
        <v>25000</v>
      </c>
      <c r="G102" s="16">
        <v>717.5</v>
      </c>
      <c r="H102" s="16"/>
      <c r="I102" s="16">
        <v>760</v>
      </c>
      <c r="J102" s="43">
        <v>25</v>
      </c>
      <c r="K102" s="16">
        <v>1502.5</v>
      </c>
      <c r="L102" s="16">
        <v>23497.5</v>
      </c>
    </row>
    <row r="103" spans="1:12" s="13" customFormat="1" ht="21">
      <c r="A103" s="46" t="s">
        <v>149</v>
      </c>
      <c r="B103" s="15" t="s">
        <v>190</v>
      </c>
      <c r="C103" s="4" t="s">
        <v>9</v>
      </c>
      <c r="D103" s="14" t="s">
        <v>26</v>
      </c>
      <c r="E103" s="14" t="s">
        <v>135</v>
      </c>
      <c r="F103" s="43">
        <v>13000</v>
      </c>
      <c r="G103" s="16">
        <v>373.1</v>
      </c>
      <c r="H103" s="16">
        <v>0</v>
      </c>
      <c r="I103" s="16">
        <v>395.2</v>
      </c>
      <c r="J103" s="43">
        <v>25</v>
      </c>
      <c r="K103" s="16">
        <v>793.3</v>
      </c>
      <c r="L103" s="16">
        <v>12206.7</v>
      </c>
    </row>
    <row r="104" spans="1:12" s="13" customFormat="1" ht="21">
      <c r="A104" s="46" t="s">
        <v>174</v>
      </c>
      <c r="B104" s="15" t="s">
        <v>190</v>
      </c>
      <c r="C104" s="4" t="s">
        <v>156</v>
      </c>
      <c r="D104" s="14" t="s">
        <v>26</v>
      </c>
      <c r="E104" s="14" t="s">
        <v>134</v>
      </c>
      <c r="F104" s="43">
        <v>15000</v>
      </c>
      <c r="G104" s="16">
        <v>430.5</v>
      </c>
      <c r="H104" s="16">
        <v>0</v>
      </c>
      <c r="I104" s="16">
        <v>456</v>
      </c>
      <c r="J104" s="43">
        <v>25</v>
      </c>
      <c r="K104" s="16">
        <v>911.5</v>
      </c>
      <c r="L104" s="16">
        <v>14088.5</v>
      </c>
    </row>
    <row r="105" spans="1:12" s="13" customFormat="1" ht="21">
      <c r="A105" s="46" t="s">
        <v>157</v>
      </c>
      <c r="B105" s="15" t="s">
        <v>190</v>
      </c>
      <c r="C105" s="4" t="s">
        <v>45</v>
      </c>
      <c r="D105" s="14" t="s">
        <v>26</v>
      </c>
      <c r="E105" s="14" t="s">
        <v>134</v>
      </c>
      <c r="F105" s="43">
        <v>12000</v>
      </c>
      <c r="G105" s="16">
        <v>344.4</v>
      </c>
      <c r="H105" s="16">
        <v>0</v>
      </c>
      <c r="I105" s="16">
        <v>364.8</v>
      </c>
      <c r="J105" s="43">
        <v>25</v>
      </c>
      <c r="K105" s="16">
        <v>734.2</v>
      </c>
      <c r="L105" s="16">
        <v>11265.8</v>
      </c>
    </row>
    <row r="106" spans="1:12" s="13" customFormat="1" ht="21">
      <c r="A106" s="46" t="s">
        <v>165</v>
      </c>
      <c r="B106" s="15" t="s">
        <v>190</v>
      </c>
      <c r="C106" s="4" t="s">
        <v>49</v>
      </c>
      <c r="D106" s="14" t="s">
        <v>129</v>
      </c>
      <c r="E106" s="14" t="s">
        <v>134</v>
      </c>
      <c r="F106" s="43">
        <v>15000</v>
      </c>
      <c r="G106" s="16">
        <v>430.5</v>
      </c>
      <c r="H106" s="16">
        <v>0</v>
      </c>
      <c r="I106" s="16">
        <v>456</v>
      </c>
      <c r="J106" s="43">
        <v>25</v>
      </c>
      <c r="K106" s="16">
        <v>911.5</v>
      </c>
      <c r="L106" s="16">
        <v>14088.5</v>
      </c>
    </row>
    <row r="107" spans="1:12" s="13" customFormat="1" ht="21">
      <c r="A107" s="46" t="s">
        <v>166</v>
      </c>
      <c r="B107" s="15" t="s">
        <v>190</v>
      </c>
      <c r="C107" s="4" t="s">
        <v>94</v>
      </c>
      <c r="D107" s="14" t="s">
        <v>129</v>
      </c>
      <c r="E107" s="14" t="s">
        <v>134</v>
      </c>
      <c r="F107" s="43">
        <v>25000</v>
      </c>
      <c r="G107" s="16">
        <v>717.5</v>
      </c>
      <c r="H107" s="16">
        <v>0</v>
      </c>
      <c r="I107" s="16">
        <v>760</v>
      </c>
      <c r="J107" s="43">
        <v>25</v>
      </c>
      <c r="K107" s="16">
        <v>1502.5</v>
      </c>
      <c r="L107" s="16">
        <v>23497.5</v>
      </c>
    </row>
    <row r="108" spans="1:12" s="61" customFormat="1" ht="21">
      <c r="A108" s="46" t="s">
        <v>168</v>
      </c>
      <c r="B108" s="15" t="s">
        <v>190</v>
      </c>
      <c r="C108" s="46" t="s">
        <v>9</v>
      </c>
      <c r="D108" s="58" t="s">
        <v>129</v>
      </c>
      <c r="E108" s="58" t="s">
        <v>135</v>
      </c>
      <c r="F108" s="59">
        <v>11000</v>
      </c>
      <c r="G108" s="60">
        <v>315.7</v>
      </c>
      <c r="H108" s="60">
        <v>0</v>
      </c>
      <c r="I108" s="60">
        <v>334.4</v>
      </c>
      <c r="J108" s="59">
        <v>25</v>
      </c>
      <c r="K108" s="60">
        <v>575.1</v>
      </c>
      <c r="L108" s="60">
        <v>10324.9</v>
      </c>
    </row>
    <row r="109" spans="1:12" s="13" customFormat="1" ht="21">
      <c r="A109" s="46" t="s">
        <v>176</v>
      </c>
      <c r="B109" s="15" t="s">
        <v>219</v>
      </c>
      <c r="C109" s="4" t="s">
        <v>94</v>
      </c>
      <c r="D109" s="14" t="s">
        <v>129</v>
      </c>
      <c r="E109" s="14" t="s">
        <v>135</v>
      </c>
      <c r="F109" s="43">
        <v>15000</v>
      </c>
      <c r="G109" s="16">
        <v>430.5</v>
      </c>
      <c r="H109" s="16">
        <v>0</v>
      </c>
      <c r="I109" s="16">
        <v>456</v>
      </c>
      <c r="J109" s="43">
        <v>25</v>
      </c>
      <c r="K109" s="16">
        <v>911.5</v>
      </c>
      <c r="L109" s="16">
        <v>14088.5</v>
      </c>
    </row>
    <row r="110" spans="1:12" s="13" customFormat="1" ht="21">
      <c r="A110" s="46" t="s">
        <v>182</v>
      </c>
      <c r="B110" s="15" t="s">
        <v>190</v>
      </c>
      <c r="C110" s="4" t="s">
        <v>173</v>
      </c>
      <c r="D110" s="14" t="s">
        <v>129</v>
      </c>
      <c r="E110" s="14" t="s">
        <v>134</v>
      </c>
      <c r="F110" s="43">
        <v>12000</v>
      </c>
      <c r="G110" s="16">
        <v>344.4</v>
      </c>
      <c r="H110" s="16">
        <v>0</v>
      </c>
      <c r="I110" s="16">
        <v>364.8</v>
      </c>
      <c r="J110" s="43">
        <v>25</v>
      </c>
      <c r="K110" s="16">
        <v>734.2</v>
      </c>
      <c r="L110" s="16">
        <v>11265.8</v>
      </c>
    </row>
    <row r="111" spans="1:12" s="13" customFormat="1" ht="21">
      <c r="A111" s="46" t="s">
        <v>183</v>
      </c>
      <c r="B111" s="15" t="s">
        <v>218</v>
      </c>
      <c r="C111" s="4" t="s">
        <v>49</v>
      </c>
      <c r="D111" s="14" t="s">
        <v>129</v>
      </c>
      <c r="E111" s="14" t="s">
        <v>134</v>
      </c>
      <c r="F111" s="43">
        <v>20000</v>
      </c>
      <c r="G111" s="16">
        <v>574</v>
      </c>
      <c r="H111" s="16">
        <v>0</v>
      </c>
      <c r="I111" s="16">
        <v>608</v>
      </c>
      <c r="J111" s="43">
        <v>25</v>
      </c>
      <c r="K111" s="16">
        <v>1207</v>
      </c>
      <c r="L111" s="16">
        <v>18793</v>
      </c>
    </row>
    <row r="112" spans="1:12" s="3" customFormat="1" ht="22.5" customHeight="1" thickBot="1">
      <c r="A112" s="81" t="s">
        <v>16</v>
      </c>
      <c r="B112" s="62"/>
      <c r="C112" s="24">
        <v>96</v>
      </c>
      <c r="D112" s="22"/>
      <c r="E112" s="63"/>
      <c r="F112" s="64">
        <f t="shared" ref="F112:L112" si="0">SUM(F16:F111)</f>
        <v>3323850</v>
      </c>
      <c r="G112" s="64">
        <f t="shared" si="0"/>
        <v>92038.6</v>
      </c>
      <c r="H112" s="64">
        <f t="shared" si="0"/>
        <v>172480.19999999995</v>
      </c>
      <c r="I112" s="64">
        <f t="shared" si="0"/>
        <v>95786.449999999983</v>
      </c>
      <c r="J112" s="64">
        <f t="shared" si="0"/>
        <v>24500.529999999995</v>
      </c>
      <c r="K112" s="64">
        <f t="shared" si="0"/>
        <v>384805.11999999994</v>
      </c>
      <c r="L112" s="64">
        <f t="shared" si="0"/>
        <v>2827944.870000001</v>
      </c>
    </row>
    <row r="113" spans="1:12" ht="18">
      <c r="A113" s="27"/>
      <c r="F113" s="10"/>
      <c r="G113" s="10"/>
      <c r="H113" s="10"/>
      <c r="I113" s="10"/>
      <c r="J113" s="10"/>
      <c r="K113" s="10"/>
      <c r="L113" s="10"/>
    </row>
    <row r="114" spans="1:12">
      <c r="F114" s="10"/>
      <c r="G114" s="10"/>
      <c r="H114" s="10"/>
      <c r="I114" s="10"/>
      <c r="J114" s="10"/>
      <c r="K114" s="10"/>
      <c r="L114" s="10"/>
    </row>
    <row r="115" spans="1:12">
      <c r="F115" s="10"/>
      <c r="G115" s="10"/>
      <c r="H115" s="10"/>
      <c r="I115" s="10"/>
      <c r="J115" s="10"/>
      <c r="K115" s="10"/>
      <c r="L115" s="10"/>
    </row>
    <row r="117" spans="1:12">
      <c r="F117" s="8"/>
      <c r="G117" s="8"/>
      <c r="H117" s="9"/>
      <c r="I117" s="8"/>
      <c r="J117" s="8"/>
      <c r="K117" s="8"/>
      <c r="L117" s="8"/>
    </row>
    <row r="118" spans="1:12">
      <c r="F118" s="8"/>
      <c r="G118" s="8"/>
      <c r="H118" s="9"/>
      <c r="I118" s="8"/>
      <c r="J118" s="8"/>
      <c r="K118" s="8"/>
      <c r="L118" s="8"/>
    </row>
    <row r="119" spans="1:12">
      <c r="F119" s="8"/>
      <c r="G119" s="8"/>
      <c r="H119" s="9"/>
      <c r="I119" s="8"/>
      <c r="J119" s="8"/>
      <c r="K119" s="8"/>
      <c r="L119" s="8"/>
    </row>
    <row r="120" spans="1:12" s="11" customFormat="1">
      <c r="G120" s="12"/>
      <c r="H120" s="12"/>
      <c r="I120" s="12"/>
      <c r="J120" s="12"/>
      <c r="K120" s="12"/>
      <c r="L120" s="12"/>
    </row>
    <row r="121" spans="1:12" ht="22.5">
      <c r="D121" s="94" t="s">
        <v>175</v>
      </c>
      <c r="E121" s="94"/>
      <c r="F121" s="94"/>
      <c r="G121" s="10"/>
      <c r="H121" s="10"/>
      <c r="I121" s="10"/>
      <c r="J121" s="10"/>
      <c r="K121" s="10"/>
      <c r="L121" s="10"/>
    </row>
    <row r="122" spans="1:12" ht="18" customHeight="1">
      <c r="D122" s="95" t="s">
        <v>120</v>
      </c>
      <c r="E122" s="95"/>
      <c r="F122" s="95"/>
    </row>
    <row r="123" spans="1:12" ht="18.75">
      <c r="D123" s="84"/>
      <c r="E123" s="84"/>
      <c r="F123" s="84"/>
    </row>
  </sheetData>
  <mergeCells count="3">
    <mergeCell ref="A1:L14"/>
    <mergeCell ref="D121:F121"/>
    <mergeCell ref="D122:F122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212" scale="44" fitToHeight="0" orientation="landscape" r:id="rId1"/>
  <headerFooter>
    <oddFooter>&amp;R&amp;P</oddFooter>
  </headerFooter>
  <rowBreaks count="3" manualBreakCount="3">
    <brk id="53" max="11" man="1"/>
    <brk id="95" max="16383" man="1"/>
    <brk id="1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43"/>
  <sheetViews>
    <sheetView view="pageLayout" topLeftCell="C10" zoomScaleNormal="100" zoomScaleSheetLayoutView="124" workbookViewId="0">
      <selection activeCell="A18" sqref="A18:F25"/>
    </sheetView>
  </sheetViews>
  <sheetFormatPr baseColWidth="10" defaultRowHeight="15"/>
  <cols>
    <col min="1" max="1" width="36" customWidth="1"/>
    <col min="2" max="2" width="53.85546875" customWidth="1"/>
    <col min="3" max="3" width="49.14062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 thickBot="1"/>
    <row r="3" spans="1:12" ht="15" customHeight="1">
      <c r="A3" s="98" t="s">
        <v>215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2" ht="15" customHeight="1">
      <c r="A4" s="88"/>
      <c r="B4" s="89"/>
      <c r="C4" s="89"/>
      <c r="D4" s="89"/>
      <c r="E4" s="89"/>
      <c r="F4" s="89"/>
      <c r="G4" s="89"/>
      <c r="H4" s="89"/>
      <c r="I4" s="89"/>
      <c r="J4" s="89"/>
      <c r="K4" s="89"/>
      <c r="L4" s="90"/>
    </row>
    <row r="5" spans="1:12" ht="15" customHeight="1">
      <c r="A5" s="88"/>
      <c r="B5" s="89"/>
      <c r="C5" s="89"/>
      <c r="D5" s="89"/>
      <c r="E5" s="89"/>
      <c r="F5" s="89"/>
      <c r="G5" s="89"/>
      <c r="H5" s="89"/>
      <c r="I5" s="89"/>
      <c r="J5" s="89"/>
      <c r="K5" s="89"/>
      <c r="L5" s="90"/>
    </row>
    <row r="6" spans="1:12" ht="15" customHeight="1">
      <c r="A6" s="88"/>
      <c r="B6" s="89"/>
      <c r="C6" s="89"/>
      <c r="D6" s="89"/>
      <c r="E6" s="89"/>
      <c r="F6" s="89"/>
      <c r="G6" s="89"/>
      <c r="H6" s="89"/>
      <c r="I6" s="89"/>
      <c r="J6" s="89"/>
      <c r="K6" s="89"/>
      <c r="L6" s="90"/>
    </row>
    <row r="7" spans="1:12" ht="15.75" customHeight="1">
      <c r="A7" s="88"/>
      <c r="B7" s="89"/>
      <c r="C7" s="89"/>
      <c r="D7" s="89"/>
      <c r="E7" s="89"/>
      <c r="F7" s="89"/>
      <c r="G7" s="89"/>
      <c r="H7" s="89"/>
      <c r="I7" s="89"/>
      <c r="J7" s="89"/>
      <c r="K7" s="89"/>
      <c r="L7" s="90"/>
    </row>
    <row r="8" spans="1:12" ht="15" customHeight="1">
      <c r="A8" s="88"/>
      <c r="B8" s="89"/>
      <c r="C8" s="89"/>
      <c r="D8" s="89"/>
      <c r="E8" s="89"/>
      <c r="F8" s="89"/>
      <c r="G8" s="89"/>
      <c r="H8" s="89"/>
      <c r="I8" s="89"/>
      <c r="J8" s="89"/>
      <c r="K8" s="89"/>
      <c r="L8" s="90"/>
    </row>
    <row r="9" spans="1:12" ht="15" customHeight="1">
      <c r="A9" s="88"/>
      <c r="B9" s="89"/>
      <c r="C9" s="89"/>
      <c r="D9" s="89"/>
      <c r="E9" s="89"/>
      <c r="F9" s="89"/>
      <c r="G9" s="89"/>
      <c r="H9" s="89"/>
      <c r="I9" s="89"/>
      <c r="J9" s="89"/>
      <c r="K9" s="89"/>
      <c r="L9" s="90"/>
    </row>
    <row r="10" spans="1:12" ht="15" customHeight="1">
      <c r="A10" s="88"/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90"/>
    </row>
    <row r="11" spans="1:12" ht="15" customHeight="1">
      <c r="A11" s="88"/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90"/>
    </row>
    <row r="12" spans="1:12" ht="15" customHeight="1">
      <c r="A12" s="88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90"/>
    </row>
    <row r="13" spans="1:12" ht="15" customHeight="1">
      <c r="A13" s="88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90"/>
    </row>
    <row r="14" spans="1:12" ht="15" customHeight="1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</row>
    <row r="15" spans="1:12" ht="24" customHeight="1" thickBot="1">
      <c r="A15" s="91"/>
      <c r="B15" s="92"/>
      <c r="C15" s="89"/>
      <c r="D15" s="92"/>
      <c r="E15" s="89"/>
      <c r="F15" s="89"/>
      <c r="G15" s="89"/>
      <c r="H15" s="89"/>
      <c r="I15" s="89"/>
      <c r="J15" s="89"/>
      <c r="K15" s="89"/>
      <c r="L15" s="90"/>
    </row>
    <row r="16" spans="1:12" ht="16.5" customHeight="1">
      <c r="A16" s="105" t="s">
        <v>0</v>
      </c>
      <c r="B16" s="107" t="s">
        <v>29</v>
      </c>
      <c r="C16" s="103" t="s">
        <v>1</v>
      </c>
      <c r="D16" s="107" t="s">
        <v>27</v>
      </c>
      <c r="E16" s="109" t="s">
        <v>133</v>
      </c>
      <c r="F16" s="103" t="s">
        <v>15</v>
      </c>
      <c r="G16" s="99" t="s">
        <v>17</v>
      </c>
      <c r="H16" s="101" t="s">
        <v>18</v>
      </c>
      <c r="I16" s="103" t="s">
        <v>19</v>
      </c>
      <c r="J16" s="103" t="s">
        <v>20</v>
      </c>
      <c r="K16" s="103" t="s">
        <v>21</v>
      </c>
      <c r="L16" s="99" t="s">
        <v>22</v>
      </c>
    </row>
    <row r="17" spans="1:13">
      <c r="A17" s="106"/>
      <c r="B17" s="108"/>
      <c r="C17" s="104"/>
      <c r="D17" s="108"/>
      <c r="E17" s="110"/>
      <c r="F17" s="104"/>
      <c r="G17" s="100"/>
      <c r="H17" s="102"/>
      <c r="I17" s="104"/>
      <c r="J17" s="104"/>
      <c r="K17" s="104"/>
      <c r="L17" s="100"/>
    </row>
    <row r="18" spans="1:13" ht="21">
      <c r="A18" s="5" t="s">
        <v>91</v>
      </c>
      <c r="B18" s="15" t="s">
        <v>80</v>
      </c>
      <c r="C18" s="15" t="s">
        <v>92</v>
      </c>
      <c r="D18" s="14" t="s">
        <v>132</v>
      </c>
      <c r="E18" s="17" t="s">
        <v>135</v>
      </c>
      <c r="F18" s="6">
        <v>80000</v>
      </c>
      <c r="G18" s="42">
        <v>2296</v>
      </c>
      <c r="H18" s="42">
        <v>7400.87</v>
      </c>
      <c r="I18" s="42">
        <v>2432</v>
      </c>
      <c r="J18" s="6">
        <v>25</v>
      </c>
      <c r="K18" s="6">
        <v>12153.87</v>
      </c>
      <c r="L18" s="6">
        <v>67846.13</v>
      </c>
    </row>
    <row r="19" spans="1:13" ht="21">
      <c r="A19" s="5" t="s">
        <v>158</v>
      </c>
      <c r="B19" s="15" t="s">
        <v>83</v>
      </c>
      <c r="C19" s="15" t="s">
        <v>137</v>
      </c>
      <c r="D19" s="14" t="s">
        <v>132</v>
      </c>
      <c r="E19" s="17" t="s">
        <v>134</v>
      </c>
      <c r="F19" s="42">
        <v>45000</v>
      </c>
      <c r="G19" s="42">
        <v>1291.5</v>
      </c>
      <c r="H19" s="42">
        <v>1148.33</v>
      </c>
      <c r="I19" s="42">
        <v>1368</v>
      </c>
      <c r="J19" s="6">
        <v>25</v>
      </c>
      <c r="K19" s="6">
        <f>+G19+H19+I19+J19</f>
        <v>3832.83</v>
      </c>
      <c r="L19" s="6">
        <f>+F19-K19</f>
        <v>41167.17</v>
      </c>
    </row>
    <row r="20" spans="1:13" s="13" customFormat="1" ht="21">
      <c r="A20" s="5" t="s">
        <v>180</v>
      </c>
      <c r="B20" s="15" t="s">
        <v>144</v>
      </c>
      <c r="C20" s="4" t="s">
        <v>145</v>
      </c>
      <c r="D20" s="14" t="s">
        <v>132</v>
      </c>
      <c r="E20" s="17" t="s">
        <v>134</v>
      </c>
      <c r="F20" s="42">
        <v>85000</v>
      </c>
      <c r="G20" s="42">
        <v>2439.5</v>
      </c>
      <c r="H20" s="42">
        <v>8576.99</v>
      </c>
      <c r="I20" s="42">
        <v>2584</v>
      </c>
      <c r="J20" s="6">
        <v>25</v>
      </c>
      <c r="K20" s="6">
        <f>+G20+H20+I20+J20</f>
        <v>13625.49</v>
      </c>
      <c r="L20" s="6">
        <f>+F20-K20</f>
        <v>71374.509999999995</v>
      </c>
    </row>
    <row r="21" spans="1:13" s="13" customFormat="1" ht="21">
      <c r="A21" s="5" t="s">
        <v>150</v>
      </c>
      <c r="B21" s="15" t="s">
        <v>82</v>
      </c>
      <c r="C21" s="4" t="s">
        <v>8</v>
      </c>
      <c r="D21" s="14" t="s">
        <v>132</v>
      </c>
      <c r="E21" s="17" t="s">
        <v>135</v>
      </c>
      <c r="F21" s="42">
        <v>45000</v>
      </c>
      <c r="G21" s="42">
        <v>1291.5</v>
      </c>
      <c r="H21" s="42">
        <v>1148.33</v>
      </c>
      <c r="I21" s="42">
        <v>1368</v>
      </c>
      <c r="J21" s="6">
        <v>25</v>
      </c>
      <c r="K21" s="6">
        <f>+G21+H21+I21+J21</f>
        <v>3832.83</v>
      </c>
      <c r="L21" s="6">
        <f>+F21-K21</f>
        <v>41167.17</v>
      </c>
    </row>
    <row r="22" spans="1:13" ht="21">
      <c r="A22" s="5" t="s">
        <v>119</v>
      </c>
      <c r="B22" s="15" t="s">
        <v>14</v>
      </c>
      <c r="C22" s="4" t="s">
        <v>24</v>
      </c>
      <c r="D22" s="23" t="s">
        <v>132</v>
      </c>
      <c r="E22" s="17" t="s">
        <v>134</v>
      </c>
      <c r="F22" s="6">
        <v>50000</v>
      </c>
      <c r="G22" s="42">
        <v>1435</v>
      </c>
      <c r="H22" s="42">
        <v>1854</v>
      </c>
      <c r="I22" s="6">
        <v>1520</v>
      </c>
      <c r="J22" s="6">
        <v>25</v>
      </c>
      <c r="K22" s="6">
        <v>4834</v>
      </c>
      <c r="L22" s="6">
        <f>+F22-G22-H22-I22-J22</f>
        <v>45166</v>
      </c>
    </row>
    <row r="23" spans="1:13" s="13" customFormat="1" ht="21">
      <c r="A23" s="5" t="s">
        <v>185</v>
      </c>
      <c r="B23" s="15" t="s">
        <v>191</v>
      </c>
      <c r="C23" s="4" t="s">
        <v>192</v>
      </c>
      <c r="D23" s="14" t="s">
        <v>132</v>
      </c>
      <c r="E23" s="28" t="s">
        <v>135</v>
      </c>
      <c r="F23" s="42">
        <v>35000</v>
      </c>
      <c r="G23" s="42">
        <v>1004.5</v>
      </c>
      <c r="H23" s="29">
        <v>0</v>
      </c>
      <c r="I23" s="42">
        <v>1064</v>
      </c>
      <c r="J23" s="6">
        <v>25</v>
      </c>
      <c r="K23" s="6">
        <v>2093.5</v>
      </c>
      <c r="L23" s="6">
        <v>32906.5</v>
      </c>
    </row>
    <row r="24" spans="1:13" s="61" customFormat="1" ht="20.25" customHeight="1" thickBot="1">
      <c r="A24" s="70" t="s">
        <v>193</v>
      </c>
      <c r="B24" s="48" t="s">
        <v>80</v>
      </c>
      <c r="C24" s="71" t="s">
        <v>217</v>
      </c>
      <c r="D24" s="72" t="s">
        <v>132</v>
      </c>
      <c r="E24" s="73" t="s">
        <v>134</v>
      </c>
      <c r="F24" s="74">
        <v>40000</v>
      </c>
      <c r="G24" s="74">
        <v>1148</v>
      </c>
      <c r="H24" s="75">
        <v>442.65</v>
      </c>
      <c r="I24" s="74">
        <v>1216</v>
      </c>
      <c r="J24" s="66">
        <v>25</v>
      </c>
      <c r="K24" s="66">
        <v>2831.65</v>
      </c>
      <c r="L24" s="66">
        <v>37168.35</v>
      </c>
    </row>
    <row r="25" spans="1:13" s="61" customFormat="1" ht="21.75" thickBot="1">
      <c r="A25" s="46" t="s">
        <v>206</v>
      </c>
      <c r="B25" s="48" t="s">
        <v>207</v>
      </c>
      <c r="C25" s="76" t="s">
        <v>8</v>
      </c>
      <c r="D25" s="72" t="s">
        <v>132</v>
      </c>
      <c r="E25" s="77" t="s">
        <v>134</v>
      </c>
      <c r="F25" s="65">
        <v>45000</v>
      </c>
      <c r="G25" s="78">
        <v>1291.5</v>
      </c>
      <c r="H25" s="79">
        <v>1148.33</v>
      </c>
      <c r="I25" s="60">
        <v>1368</v>
      </c>
      <c r="J25" s="66">
        <v>25</v>
      </c>
      <c r="K25" s="66">
        <f>+G25+H25+I25+J25</f>
        <v>3832.83</v>
      </c>
      <c r="L25" s="66">
        <f>+F25-K25</f>
        <v>41167.17</v>
      </c>
      <c r="M25" s="80"/>
    </row>
    <row r="26" spans="1:13" ht="24" thickBot="1">
      <c r="A26" s="30" t="s">
        <v>31</v>
      </c>
      <c r="B26" s="31"/>
      <c r="C26" s="31">
        <v>8</v>
      </c>
      <c r="D26" s="32"/>
      <c r="E26" s="32"/>
      <c r="F26" s="33">
        <f t="shared" ref="F26:L26" si="0">SUM(F18:F25)</f>
        <v>425000</v>
      </c>
      <c r="G26" s="33">
        <f t="shared" si="0"/>
        <v>12197.5</v>
      </c>
      <c r="H26" s="33">
        <f t="shared" si="0"/>
        <v>21719.500000000007</v>
      </c>
      <c r="I26" s="33">
        <f t="shared" si="0"/>
        <v>12920</v>
      </c>
      <c r="J26" s="33">
        <f t="shared" si="0"/>
        <v>200</v>
      </c>
      <c r="K26" s="33">
        <f t="shared" si="0"/>
        <v>47037.000000000007</v>
      </c>
      <c r="L26" s="33">
        <f t="shared" si="0"/>
        <v>377962.99999999994</v>
      </c>
    </row>
    <row r="36" spans="2:6" ht="18.75">
      <c r="B36" s="25"/>
      <c r="D36" s="96"/>
      <c r="E36" s="96"/>
      <c r="F36" s="96"/>
    </row>
    <row r="37" spans="2:6" ht="23.25" customHeight="1">
      <c r="B37" s="26"/>
      <c r="D37" s="97"/>
      <c r="E37" s="97"/>
      <c r="F37" s="97"/>
    </row>
    <row r="43" spans="2:6" ht="27" customHeight="1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6:F36"/>
    <mergeCell ref="D37:F37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47" right="0.25" top="0.75" bottom="0.75" header="0.3" footer="0.3"/>
  <pageSetup paperSize="212" scale="5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tabSelected="1" zoomScale="89" zoomScaleNormal="89" zoomScaleSheetLayoutView="55" workbookViewId="0">
      <selection activeCell="H12" sqref="H12"/>
    </sheetView>
  </sheetViews>
  <sheetFormatPr baseColWidth="10" defaultRowHeight="15"/>
  <cols>
    <col min="1" max="1" width="41.7109375" customWidth="1"/>
    <col min="2" max="2" width="28.140625" customWidth="1"/>
    <col min="3" max="3" width="32.7109375" customWidth="1"/>
    <col min="4" max="4" width="15.7109375" customWidth="1"/>
    <col min="5" max="5" width="19.85546875" customWidth="1"/>
    <col min="6" max="6" width="16.28515625" customWidth="1"/>
  </cols>
  <sheetData>
    <row r="1" spans="1:9" ht="15" customHeight="1">
      <c r="A1" s="111" t="s">
        <v>221</v>
      </c>
      <c r="B1" s="112"/>
      <c r="C1" s="112"/>
      <c r="D1" s="112"/>
      <c r="E1" s="112"/>
      <c r="F1" s="113"/>
    </row>
    <row r="2" spans="1:9" ht="15" customHeight="1">
      <c r="A2" s="114"/>
      <c r="B2" s="115"/>
      <c r="C2" s="115"/>
      <c r="D2" s="115"/>
      <c r="E2" s="115"/>
      <c r="F2" s="116"/>
    </row>
    <row r="3" spans="1:9" ht="15" customHeight="1">
      <c r="A3" s="114"/>
      <c r="B3" s="115"/>
      <c r="C3" s="115"/>
      <c r="D3" s="115"/>
      <c r="E3" s="115"/>
      <c r="F3" s="116"/>
    </row>
    <row r="4" spans="1:9" ht="15" customHeight="1">
      <c r="A4" s="114"/>
      <c r="B4" s="115"/>
      <c r="C4" s="115"/>
      <c r="D4" s="115"/>
      <c r="E4" s="115"/>
      <c r="F4" s="116"/>
    </row>
    <row r="5" spans="1:9" ht="15" customHeight="1">
      <c r="A5" s="114"/>
      <c r="B5" s="115"/>
      <c r="C5" s="115"/>
      <c r="D5" s="115"/>
      <c r="E5" s="115"/>
      <c r="F5" s="116"/>
    </row>
    <row r="6" spans="1:9" ht="15.75" customHeight="1">
      <c r="A6" s="117"/>
      <c r="B6" s="118"/>
      <c r="C6" s="118"/>
      <c r="D6" s="118"/>
      <c r="E6" s="118"/>
      <c r="F6" s="119"/>
    </row>
    <row r="7" spans="1:9" ht="15.75" customHeight="1">
      <c r="A7" s="50"/>
      <c r="B7" s="51"/>
      <c r="C7" s="51"/>
      <c r="D7" s="51"/>
      <c r="E7" s="51"/>
      <c r="F7" s="52"/>
    </row>
    <row r="8" spans="1:9" ht="23.25">
      <c r="A8" s="47" t="s">
        <v>0</v>
      </c>
      <c r="B8" s="47" t="s">
        <v>29</v>
      </c>
      <c r="C8" s="47" t="s">
        <v>1</v>
      </c>
      <c r="D8" s="47" t="s">
        <v>133</v>
      </c>
      <c r="E8" s="47" t="s">
        <v>15</v>
      </c>
      <c r="F8" s="47" t="s">
        <v>30</v>
      </c>
    </row>
    <row r="9" spans="1:9" ht="21">
      <c r="A9" s="4" t="s">
        <v>76</v>
      </c>
      <c r="B9" s="4" t="s">
        <v>34</v>
      </c>
      <c r="C9" s="4" t="s">
        <v>32</v>
      </c>
      <c r="D9" s="4" t="s">
        <v>134</v>
      </c>
      <c r="E9" s="57">
        <v>70000</v>
      </c>
      <c r="F9" s="4" t="s">
        <v>220</v>
      </c>
    </row>
    <row r="10" spans="1:9" ht="21">
      <c r="A10" s="4" t="s">
        <v>33</v>
      </c>
      <c r="B10" s="4" t="s">
        <v>34</v>
      </c>
      <c r="C10" s="4" t="s">
        <v>34</v>
      </c>
      <c r="D10" s="4" t="s">
        <v>134</v>
      </c>
      <c r="E10" s="57">
        <v>15000</v>
      </c>
      <c r="F10" s="4" t="s">
        <v>220</v>
      </c>
    </row>
    <row r="11" spans="1:9" ht="21">
      <c r="A11" s="4" t="s">
        <v>90</v>
      </c>
      <c r="B11" s="4" t="s">
        <v>34</v>
      </c>
      <c r="C11" s="4" t="s">
        <v>89</v>
      </c>
      <c r="D11" s="4" t="s">
        <v>136</v>
      </c>
      <c r="E11" s="57">
        <v>100000</v>
      </c>
      <c r="F11" s="4" t="s">
        <v>220</v>
      </c>
    </row>
    <row r="12" spans="1:9" ht="21">
      <c r="A12" s="4" t="s">
        <v>35</v>
      </c>
      <c r="B12" s="4" t="s">
        <v>34</v>
      </c>
      <c r="C12" s="4" t="s">
        <v>34</v>
      </c>
      <c r="D12" s="4" t="s">
        <v>134</v>
      </c>
      <c r="E12" s="57">
        <v>15000</v>
      </c>
      <c r="F12" s="4" t="s">
        <v>220</v>
      </c>
    </row>
    <row r="13" spans="1:9" ht="21">
      <c r="A13" s="4" t="s">
        <v>102</v>
      </c>
      <c r="B13" s="4" t="s">
        <v>34</v>
      </c>
      <c r="C13" s="4" t="s">
        <v>103</v>
      </c>
      <c r="D13" s="4" t="s">
        <v>136</v>
      </c>
      <c r="E13" s="57">
        <v>20000</v>
      </c>
      <c r="F13" s="4" t="s">
        <v>220</v>
      </c>
      <c r="I13" s="56"/>
    </row>
    <row r="14" spans="1:9" ht="21">
      <c r="A14" s="4" t="s">
        <v>179</v>
      </c>
      <c r="B14" s="4" t="s">
        <v>34</v>
      </c>
      <c r="C14" s="4" t="s">
        <v>103</v>
      </c>
      <c r="D14" s="4" t="s">
        <v>134</v>
      </c>
      <c r="E14" s="57">
        <v>30000</v>
      </c>
      <c r="F14" s="4" t="s">
        <v>220</v>
      </c>
    </row>
    <row r="15" spans="1:9" ht="21">
      <c r="A15" s="46" t="s">
        <v>211</v>
      </c>
      <c r="B15" s="4" t="s">
        <v>34</v>
      </c>
      <c r="C15" s="4" t="s">
        <v>212</v>
      </c>
      <c r="D15" s="4" t="s">
        <v>134</v>
      </c>
      <c r="E15" s="57">
        <v>20000</v>
      </c>
      <c r="F15" s="4" t="s">
        <v>220</v>
      </c>
      <c r="G15" s="40"/>
    </row>
    <row r="16" spans="1:9" ht="23.25">
      <c r="A16" s="47" t="s">
        <v>31</v>
      </c>
      <c r="B16" s="47"/>
      <c r="C16" s="83">
        <v>7</v>
      </c>
      <c r="D16" s="47"/>
      <c r="E16" s="82">
        <f>SUM(E9:E15)</f>
        <v>270000</v>
      </c>
      <c r="F16" s="47"/>
      <c r="G16" s="41"/>
    </row>
    <row r="17" spans="3:4" ht="15.75" customHeight="1"/>
    <row r="18" spans="3:4" ht="15.75" customHeight="1"/>
    <row r="19" spans="3:4" ht="15.75" customHeight="1"/>
    <row r="20" spans="3:4" ht="15.75" customHeight="1"/>
    <row r="21" spans="3:4" ht="15.75" customHeight="1"/>
    <row r="22" spans="3:4" ht="14.25" customHeight="1"/>
    <row r="23" spans="3:4" ht="18.75">
      <c r="C23" s="120"/>
      <c r="D23" s="96"/>
    </row>
    <row r="24" spans="3:4" ht="18.75">
      <c r="C24" s="55"/>
      <c r="D24" s="53"/>
    </row>
    <row r="25" spans="3:4">
      <c r="C25" s="54"/>
      <c r="D25" s="54"/>
    </row>
    <row r="27" spans="3:4">
      <c r="C27" s="7"/>
      <c r="D27" s="7"/>
    </row>
    <row r="31" spans="3:4">
      <c r="C31" s="7"/>
      <c r="D31" s="7"/>
    </row>
    <row r="35" spans="1:1">
      <c r="A35" s="49"/>
    </row>
  </sheetData>
  <mergeCells count="2">
    <mergeCell ref="A1:F6"/>
    <mergeCell ref="C23:D23"/>
  </mergeCells>
  <pageMargins left="0.25" right="0.25" top="0.75" bottom="0.75" header="0.3" footer="0.3"/>
  <pageSetup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2024-12-09T18:04:37Z</cp:lastPrinted>
  <dcterms:created xsi:type="dcterms:W3CDTF">2019-11-01T14:33:44Z</dcterms:created>
  <dcterms:modified xsi:type="dcterms:W3CDTF">2024-12-09T18:07:04Z</dcterms:modified>
</cp:coreProperties>
</file>