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2\11. NOVIEMBRE\"/>
    </mc:Choice>
  </mc:AlternateContent>
  <xr:revisionPtr revIDLastSave="0" documentId="8_{E65EE4B1-FA63-4137-911E-E132DF1B7FBE}" xr6:coauthVersionLast="47" xr6:coauthVersionMax="47" xr10:uidLastSave="{00000000-0000-0000-0000-000000000000}"/>
  <bookViews>
    <workbookView xWindow="-120" yWindow="-120" windowWidth="20730" windowHeight="11160" firstSheet="28" activeTab="29" xr2:uid="{00000000-000D-0000-FFFF-FFFF00000000}"/>
  </bookViews>
  <sheets>
    <sheet name="Diciembre 2020" sheetId="18" r:id="rId1"/>
    <sheet name="ENERO 2021" sheetId="19" r:id="rId2"/>
    <sheet name="FEBRERO 2021" sheetId="20" r:id="rId3"/>
    <sheet name="MARZO 2021 " sheetId="21" r:id="rId4"/>
    <sheet name="ABRIL 2021 " sheetId="22" r:id="rId5"/>
    <sheet name="MAYO 2021" sheetId="23" r:id="rId6"/>
    <sheet name="JUNIO 2021 " sheetId="24" r:id="rId7"/>
    <sheet name="JULIO 2021 " sheetId="25" r:id="rId8"/>
    <sheet name="AGOSTO 2021" sheetId="26" r:id="rId9"/>
    <sheet name="CUENTAS X PAGAR SEPTIEMBRE 2021" sheetId="28" r:id="rId10"/>
    <sheet name="CUENTAS X PAGAR OCTUBRE" sheetId="30" r:id="rId11"/>
    <sheet name="CUENTAS X PAGAR NOVIEMBRE 2021" sheetId="31" r:id="rId12"/>
    <sheet name="CUENTAS X PAGAR DICIEMBRE 2021" sheetId="32" r:id="rId13"/>
    <sheet name="CUENTAS X PAGAR FEBRERO 2022" sheetId="33" r:id="rId14"/>
    <sheet name="CUENTAS X PAGAR ENERO 2022" sheetId="34" r:id="rId15"/>
    <sheet name="CUENTAS X PAGAR ENERO 2022 M. " sheetId="40" r:id="rId16"/>
    <sheet name="CUENTAS X PAGAR FEBRER 2022 M." sheetId="41" r:id="rId17"/>
    <sheet name="CUENTAS X PAGAR MARZO 2022" sheetId="35" r:id="rId18"/>
    <sheet name="CUENTAS X PAGAR MARZO 2022 M. " sheetId="43" r:id="rId19"/>
    <sheet name="CUENTAS X PAGAR ABRIL 2022" sheetId="36" r:id="rId20"/>
    <sheet name="CUENTAS X PAGAR ABRIL 2022 M." sheetId="45" r:id="rId21"/>
    <sheet name="CUENTAS X PAGAR MAYO 2022" sheetId="37" r:id="rId22"/>
    <sheet name="CUENTAS X PAGAR MAYO 2022 M." sheetId="46" r:id="rId23"/>
    <sheet name="CUENTAS X PAGAR JUNIO 2022" sheetId="38" r:id="rId24"/>
    <sheet name="CUENTAS X PAGAR JUNIO 2022 " sheetId="39" r:id="rId25"/>
    <sheet name="CUENTAS X PAGAR JULIO 2022" sheetId="47" r:id="rId26"/>
    <sheet name="CUENTAS X PAGAR AGOSTO 2022 (2)" sheetId="49" r:id="rId27"/>
    <sheet name="CUENTAS X PAGAR SEPTIEMBRE 2022" sheetId="50" r:id="rId28"/>
    <sheet name="CUENTAS X PAGAR OCTUBRE 2022" sheetId="51" r:id="rId29"/>
    <sheet name="CUENTAS X PAGAR NOVIEMBRE 202" sheetId="52" r:id="rId30"/>
  </sheets>
  <externalReferences>
    <externalReference r:id="rId31"/>
    <externalReference r:id="rId32"/>
  </externalReferences>
  <definedNames>
    <definedName name="_xlnm.Print_Area" localSheetId="4">'ABRIL 2021 '!$D$1:$T$37</definedName>
    <definedName name="_xlnm.Print_Area" localSheetId="8">'AGOSTO 2021'!$D$1:$T$56</definedName>
    <definedName name="_xlnm.Print_Area" localSheetId="19">'CUENTAS X PAGAR ABRIL 2022'!$C$1:$S$27</definedName>
    <definedName name="_xlnm.Print_Area" localSheetId="20">'CUENTAS X PAGAR ABRIL 2022 M.'!$C$1:$K$27</definedName>
    <definedName name="_xlnm.Print_Area" localSheetId="26">'CUENTAS X PAGAR AGOSTO 2022 (2)'!$C$1:$K$33</definedName>
    <definedName name="_xlnm.Print_Area" localSheetId="12">'CUENTAS X PAGAR DICIEMBRE 2021'!$C$1:$S$30</definedName>
    <definedName name="_xlnm.Print_Area" localSheetId="14">'CUENTAS X PAGAR ENERO 2022'!$C$1:$T$48</definedName>
    <definedName name="_xlnm.Print_Area" localSheetId="15">'CUENTAS X PAGAR ENERO 2022 M. '!$C$1:$K$23</definedName>
    <definedName name="_xlnm.Print_Area" localSheetId="16">'CUENTAS X PAGAR FEBRER 2022 M.'!$C$1:$K$23</definedName>
    <definedName name="_xlnm.Print_Area" localSheetId="13">'CUENTAS X PAGAR FEBRERO 2022'!$C$1:$S$22</definedName>
    <definedName name="_xlnm.Print_Area" localSheetId="25">'CUENTAS X PAGAR JULIO 2022'!$C$1:$K$33</definedName>
    <definedName name="_xlnm.Print_Area" localSheetId="23">'CUENTAS X PAGAR JUNIO 2022'!$C$1:$S$26</definedName>
    <definedName name="_xlnm.Print_Area" localSheetId="24">'CUENTAS X PAGAR JUNIO 2022 '!$C$1:$K$26</definedName>
    <definedName name="_xlnm.Print_Area" localSheetId="17">'CUENTAS X PAGAR MARZO 2022'!$C$1:$S$25</definedName>
    <definedName name="_xlnm.Print_Area" localSheetId="18">'CUENTAS X PAGAR MARZO 2022 M. '!$C$1:$K$25</definedName>
    <definedName name="_xlnm.Print_Area" localSheetId="21">'CUENTAS X PAGAR MAYO 2022'!$C$1:$S$29</definedName>
    <definedName name="_xlnm.Print_Area" localSheetId="22">'CUENTAS X PAGAR MAYO 2022 M.'!$C$1:$K$29</definedName>
    <definedName name="_xlnm.Print_Area" localSheetId="29">'CUENTAS X PAGAR NOVIEMBRE 202'!$C$1:$K$32</definedName>
    <definedName name="_xlnm.Print_Area" localSheetId="11">'CUENTAS X PAGAR NOVIEMBRE 2021'!$C$1:$T$29</definedName>
    <definedName name="_xlnm.Print_Area" localSheetId="10">'CUENTAS X PAGAR OCTUBRE'!$D$1:$U$35</definedName>
    <definedName name="_xlnm.Print_Area" localSheetId="28">'CUENTAS X PAGAR OCTUBRE 2022'!$C$1:$K$30</definedName>
    <definedName name="_xlnm.Print_Area" localSheetId="9">'CUENTAS X PAGAR SEPTIEMBRE 2021'!$D$1:$U$50</definedName>
    <definedName name="_xlnm.Print_Area" localSheetId="27">'CUENTAS X PAGAR SEPTIEMBRE 2022'!$C$1:$K$27</definedName>
    <definedName name="_xlnm.Print_Area" localSheetId="0">'Diciembre 2020'!$D$1:$T$45</definedName>
    <definedName name="_xlnm.Print_Area" localSheetId="1">'ENERO 2021'!$D$1:$T$35</definedName>
    <definedName name="_xlnm.Print_Area" localSheetId="2">'FEBRERO 2021'!$D$1:$T$35</definedName>
    <definedName name="_xlnm.Print_Area" localSheetId="7">'JULIO 2021 '!$D$1:$T$72</definedName>
    <definedName name="_xlnm.Print_Area" localSheetId="6">'JUNIO 2021 '!$D$1:$T$81</definedName>
    <definedName name="_xlnm.Print_Area" localSheetId="3">'MARZO 2021 '!$D$1:$T$41</definedName>
    <definedName name="_xlnm.Print_Area" localSheetId="5">'MAYO 2021'!$D$1:$T$40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52" l="1"/>
  <c r="J19" i="52"/>
  <c r="J21" i="52"/>
  <c r="J16" i="52"/>
  <c r="J15" i="52"/>
  <c r="J12" i="52"/>
  <c r="J13" i="52"/>
  <c r="J14" i="52"/>
  <c r="G22" i="52"/>
  <c r="J18" i="52"/>
  <c r="J17" i="52"/>
  <c r="J11" i="52"/>
  <c r="J10" i="52"/>
  <c r="J9" i="52"/>
  <c r="J22" i="52" l="1"/>
  <c r="J18" i="51"/>
  <c r="J17" i="51"/>
  <c r="J16" i="51"/>
  <c r="J15" i="51"/>
  <c r="J13" i="51"/>
  <c r="J12" i="51"/>
  <c r="J10" i="51"/>
  <c r="J9" i="51"/>
  <c r="J11" i="51"/>
  <c r="G20" i="51"/>
  <c r="J20" i="51" l="1"/>
  <c r="G15" i="50"/>
  <c r="G17" i="50" s="1"/>
  <c r="G13" i="50"/>
  <c r="J16" i="50"/>
  <c r="K13" i="50"/>
  <c r="K14" i="50" s="1"/>
  <c r="J12" i="50"/>
  <c r="J11" i="50"/>
  <c r="J10" i="50"/>
  <c r="J9" i="50"/>
  <c r="J17" i="50" s="1"/>
  <c r="G23" i="49"/>
  <c r="J22" i="49"/>
  <c r="J21" i="49"/>
  <c r="J20" i="49"/>
  <c r="J19" i="49"/>
  <c r="J18" i="49"/>
  <c r="J17" i="49"/>
  <c r="J16" i="49"/>
  <c r="J15" i="49"/>
  <c r="J14" i="49"/>
  <c r="J13" i="49"/>
  <c r="J12" i="49"/>
  <c r="J11" i="49"/>
  <c r="J10" i="49"/>
  <c r="J9" i="49"/>
  <c r="J20" i="47"/>
  <c r="J12" i="47"/>
  <c r="J19" i="47"/>
  <c r="J18" i="47"/>
  <c r="J17" i="47"/>
  <c r="J16" i="47"/>
  <c r="J14" i="47"/>
  <c r="G23" i="47"/>
  <c r="J22" i="47"/>
  <c r="J21" i="47"/>
  <c r="J15" i="47"/>
  <c r="J13" i="47"/>
  <c r="K11" i="47"/>
  <c r="J10" i="47"/>
  <c r="J9" i="47"/>
  <c r="K15" i="39"/>
  <c r="G19" i="46"/>
  <c r="J19" i="46"/>
  <c r="I19" i="46"/>
  <c r="J17" i="45"/>
  <c r="I17" i="45"/>
  <c r="G17" i="45"/>
  <c r="G15" i="43"/>
  <c r="J15" i="43"/>
  <c r="I15" i="43"/>
  <c r="J13" i="41"/>
  <c r="I13" i="41"/>
  <c r="G13" i="41"/>
  <c r="I13" i="40"/>
  <c r="G13" i="40"/>
  <c r="J13" i="40"/>
  <c r="J23" i="49" l="1"/>
  <c r="J23" i="47"/>
  <c r="J15" i="39"/>
  <c r="J14" i="39"/>
  <c r="J13" i="39"/>
  <c r="J12" i="39"/>
  <c r="K11" i="39"/>
  <c r="J9" i="39"/>
  <c r="J10" i="39"/>
  <c r="G16" i="39"/>
  <c r="K11" i="38"/>
  <c r="P16" i="38"/>
  <c r="O16" i="38"/>
  <c r="S15" i="38"/>
  <c r="S14" i="38"/>
  <c r="S13" i="38"/>
  <c r="R16" i="38"/>
  <c r="Q16" i="38"/>
  <c r="M12" i="38"/>
  <c r="M13" i="38" s="1"/>
  <c r="S10" i="38"/>
  <c r="K10" i="38"/>
  <c r="K12" i="38" s="1"/>
  <c r="K13" i="38" s="1"/>
  <c r="N9" i="38"/>
  <c r="N16" i="38" s="1"/>
  <c r="S12" i="37"/>
  <c r="S9" i="37"/>
  <c r="S10" i="37"/>
  <c r="S18" i="37"/>
  <c r="S17" i="37"/>
  <c r="S13" i="37"/>
  <c r="S16" i="37"/>
  <c r="S15" i="37"/>
  <c r="N9" i="37"/>
  <c r="N19" i="37" s="1"/>
  <c r="R19" i="37"/>
  <c r="Q19" i="37"/>
  <c r="P19" i="37"/>
  <c r="O19" i="37"/>
  <c r="M11" i="37"/>
  <c r="M12" i="37" s="1"/>
  <c r="M13" i="37" s="1"/>
  <c r="K10" i="37"/>
  <c r="K11" i="37" s="1"/>
  <c r="K12" i="37" s="1"/>
  <c r="K13" i="37" s="1"/>
  <c r="O17" i="36"/>
  <c r="M11" i="36"/>
  <c r="M12" i="36" s="1"/>
  <c r="M13" i="36" s="1"/>
  <c r="M14" i="36" s="1"/>
  <c r="M15" i="36" s="1"/>
  <c r="M16" i="36" s="1"/>
  <c r="R17" i="36"/>
  <c r="Q17" i="36"/>
  <c r="P17" i="36"/>
  <c r="K10" i="36"/>
  <c r="K11" i="36" s="1"/>
  <c r="K12" i="36" s="1"/>
  <c r="K13" i="36" s="1"/>
  <c r="K14" i="36" s="1"/>
  <c r="K15" i="36" s="1"/>
  <c r="K16" i="36" s="1"/>
  <c r="S11" i="35"/>
  <c r="S14" i="35"/>
  <c r="M13" i="35"/>
  <c r="M14" i="35" s="1"/>
  <c r="S13" i="35"/>
  <c r="R15" i="35"/>
  <c r="Q15" i="35"/>
  <c r="P15" i="35"/>
  <c r="O15" i="35"/>
  <c r="N12" i="35"/>
  <c r="S12" i="35" s="1"/>
  <c r="N10" i="35"/>
  <c r="S10" i="35" s="1"/>
  <c r="K10" i="35"/>
  <c r="K12" i="35" s="1"/>
  <c r="K13" i="35" s="1"/>
  <c r="K14" i="35" s="1"/>
  <c r="R12" i="34"/>
  <c r="Q12" i="34"/>
  <c r="P12" i="34"/>
  <c r="O12" i="34"/>
  <c r="N11" i="34"/>
  <c r="N12" i="34" s="1"/>
  <c r="K11" i="34"/>
  <c r="S10" i="34"/>
  <c r="S9" i="34"/>
  <c r="N9" i="33"/>
  <c r="S9" i="33" s="1"/>
  <c r="N11" i="33"/>
  <c r="S11" i="33" s="1"/>
  <c r="O12" i="33"/>
  <c r="P12" i="33"/>
  <c r="Q12" i="33"/>
  <c r="R12" i="33"/>
  <c r="N10" i="33"/>
  <c r="K10" i="33"/>
  <c r="K11" i="33" s="1"/>
  <c r="N21" i="32"/>
  <c r="J10" i="32"/>
  <c r="S9" i="32"/>
  <c r="D19" i="32"/>
  <c r="S19" i="32"/>
  <c r="S20" i="32"/>
  <c r="S18" i="32"/>
  <c r="S16" i="32"/>
  <c r="S15" i="32"/>
  <c r="D12" i="32"/>
  <c r="D13" i="32" s="1"/>
  <c r="D14" i="32" s="1"/>
  <c r="S12" i="32"/>
  <c r="J11" i="32"/>
  <c r="G11" i="32"/>
  <c r="G13" i="32" s="1"/>
  <c r="G14" i="32" s="1"/>
  <c r="G16" i="32" s="1"/>
  <c r="G17" i="32" s="1"/>
  <c r="G18" i="32" s="1"/>
  <c r="G19" i="32" s="1"/>
  <c r="R21" i="32"/>
  <c r="Q21" i="32"/>
  <c r="P21" i="32"/>
  <c r="O21" i="32"/>
  <c r="S17" i="32"/>
  <c r="M17" i="32"/>
  <c r="M18" i="32" s="1"/>
  <c r="M20" i="32" s="1"/>
  <c r="S14" i="32"/>
  <c r="S13" i="32"/>
  <c r="L12" i="32"/>
  <c r="S11" i="32"/>
  <c r="M11" i="32"/>
  <c r="M12" i="32" s="1"/>
  <c r="M13" i="32" s="1"/>
  <c r="M14" i="32" s="1"/>
  <c r="S10" i="32"/>
  <c r="K10" i="32"/>
  <c r="K11" i="32" s="1"/>
  <c r="K12" i="32" s="1"/>
  <c r="K13" i="32" s="1"/>
  <c r="K14" i="32" s="1"/>
  <c r="K15" i="32" s="1"/>
  <c r="K16" i="32" s="1"/>
  <c r="K17" i="32" s="1"/>
  <c r="K18" i="32" s="1"/>
  <c r="K20" i="32" s="1"/>
  <c r="P20" i="31"/>
  <c r="T15" i="31"/>
  <c r="T19" i="31"/>
  <c r="T18" i="31"/>
  <c r="O17" i="31"/>
  <c r="T17" i="31" s="1"/>
  <c r="T16" i="31"/>
  <c r="O14" i="31"/>
  <c r="T14" i="31" s="1"/>
  <c r="K13" i="39" l="1"/>
  <c r="K14" i="39" s="1"/>
  <c r="S21" i="32"/>
  <c r="K11" i="35"/>
  <c r="J16" i="39"/>
  <c r="S9" i="38"/>
  <c r="S16" i="38" s="1"/>
  <c r="S19" i="37"/>
  <c r="K14" i="37"/>
  <c r="M14" i="37"/>
  <c r="N17" i="36"/>
  <c r="S17" i="36"/>
  <c r="N15" i="35"/>
  <c r="S9" i="35"/>
  <c r="S15" i="35" s="1"/>
  <c r="S11" i="34"/>
  <c r="S12" i="34" s="1"/>
  <c r="N12" i="33"/>
  <c r="S10" i="33"/>
  <c r="S12" i="33" s="1"/>
  <c r="K19" i="32"/>
  <c r="M19" i="32"/>
  <c r="G12" i="32"/>
  <c r="S20" i="31"/>
  <c r="R20" i="31"/>
  <c r="Q20" i="31"/>
  <c r="O13" i="31"/>
  <c r="T13" i="31" s="1"/>
  <c r="O11" i="31"/>
  <c r="N11" i="31"/>
  <c r="N12" i="31" s="1"/>
  <c r="N13" i="31" s="1"/>
  <c r="M11" i="31"/>
  <c r="M12" i="31" s="1"/>
  <c r="T10" i="31"/>
  <c r="K10" i="31"/>
  <c r="K11" i="31" s="1"/>
  <c r="K12" i="31" s="1"/>
  <c r="K13" i="31" s="1"/>
  <c r="T9" i="31"/>
  <c r="U12" i="30"/>
  <c r="L13" i="30"/>
  <c r="L14" i="30" s="1"/>
  <c r="L15" i="30" s="1"/>
  <c r="L16" i="30" s="1"/>
  <c r="L17" i="30" s="1"/>
  <c r="L18" i="30" s="1"/>
  <c r="U13" i="30"/>
  <c r="N14" i="30"/>
  <c r="N15" i="30" s="1"/>
  <c r="N16" i="30" s="1"/>
  <c r="O14" i="30"/>
  <c r="O15" i="30" s="1"/>
  <c r="O16" i="30" s="1"/>
  <c r="O17" i="30" s="1"/>
  <c r="O18" i="30" s="1"/>
  <c r="P14" i="30"/>
  <c r="P19" i="30" s="1"/>
  <c r="U19" i="30" s="1"/>
  <c r="U14" i="30"/>
  <c r="E16" i="30"/>
  <c r="H16" i="30"/>
  <c r="P16" i="30"/>
  <c r="U16" i="30"/>
  <c r="P17" i="30"/>
  <c r="U17" i="30" s="1"/>
  <c r="E18" i="30"/>
  <c r="H18" i="30"/>
  <c r="P18" i="30"/>
  <c r="U18" i="30"/>
  <c r="Q19" i="30"/>
  <c r="R19" i="30"/>
  <c r="S19" i="30"/>
  <c r="T19" i="30"/>
  <c r="K14" i="38" l="1"/>
  <c r="K15" i="38" s="1"/>
  <c r="M14" i="38"/>
  <c r="M15" i="38" s="1"/>
  <c r="M16" i="37"/>
  <c r="M17" i="37" s="1"/>
  <c r="M18" i="37" s="1"/>
  <c r="M15" i="37"/>
  <c r="K16" i="37"/>
  <c r="K17" i="37" s="1"/>
  <c r="K18" i="37" s="1"/>
  <c r="K15" i="37"/>
  <c r="T11" i="31"/>
  <c r="T20" i="31" s="1"/>
  <c r="O20" i="31"/>
  <c r="N14" i="31"/>
  <c r="N17" i="31" s="1"/>
  <c r="N18" i="31" s="1"/>
  <c r="N19" i="31" s="1"/>
  <c r="K14" i="31"/>
  <c r="K15" i="31" s="1"/>
  <c r="K16" i="31" s="1"/>
  <c r="K17" i="31" s="1"/>
  <c r="K18" i="31" s="1"/>
  <c r="K19" i="31" s="1"/>
  <c r="T17" i="28"/>
  <c r="S17" i="28"/>
  <c r="R17" i="28"/>
  <c r="Q17" i="28"/>
  <c r="U16" i="28"/>
  <c r="P15" i="28"/>
  <c r="U15" i="28" s="1"/>
  <c r="L14" i="28"/>
  <c r="L15" i="28" s="1"/>
  <c r="L16" i="28" s="1"/>
  <c r="K14" i="28"/>
  <c r="P14" i="28" s="1"/>
  <c r="U14" i="28" s="1"/>
  <c r="P13" i="28"/>
  <c r="U13" i="28" s="1"/>
  <c r="U12" i="28"/>
  <c r="U17" i="28" l="1"/>
  <c r="P17" i="28"/>
  <c r="L13" i="26" l="1"/>
  <c r="S14" i="26"/>
  <c r="R14" i="26"/>
  <c r="Q14" i="26"/>
  <c r="P14" i="26"/>
  <c r="O14" i="26"/>
  <c r="T12" i="26"/>
  <c r="T13" i="25"/>
  <c r="T12" i="25"/>
  <c r="P17" i="25"/>
  <c r="H15" i="25"/>
  <c r="O15" i="25"/>
  <c r="T14" i="26" l="1"/>
  <c r="S17" i="25"/>
  <c r="R17" i="25"/>
  <c r="Q17" i="25"/>
  <c r="H16" i="25"/>
  <c r="O17" i="25"/>
  <c r="T15" i="25"/>
  <c r="T14" i="25"/>
  <c r="L14" i="25"/>
  <c r="L15" i="25" s="1"/>
  <c r="L16" i="25" s="1"/>
  <c r="L13" i="25"/>
  <c r="H25" i="24"/>
  <c r="H24" i="24"/>
  <c r="O24" i="24"/>
  <c r="O26" i="24" s="1"/>
  <c r="T23" i="24"/>
  <c r="H23" i="24"/>
  <c r="E22" i="24"/>
  <c r="H22" i="24" s="1"/>
  <c r="H21" i="24"/>
  <c r="H20" i="24"/>
  <c r="H19" i="24"/>
  <c r="T21" i="24"/>
  <c r="T19" i="24"/>
  <c r="L19" i="24"/>
  <c r="L23" i="24" s="1"/>
  <c r="L24" i="24" s="1"/>
  <c r="L25" i="24" s="1"/>
  <c r="T14" i="24"/>
  <c r="H17" i="24"/>
  <c r="P26" i="24"/>
  <c r="T17" i="24"/>
  <c r="I17" i="24"/>
  <c r="T16" i="24"/>
  <c r="L16" i="24"/>
  <c r="L20" i="24" s="1"/>
  <c r="I15" i="24"/>
  <c r="L17" i="24"/>
  <c r="L21" i="24" s="1"/>
  <c r="T15" i="24"/>
  <c r="I13" i="24"/>
  <c r="O16" i="23"/>
  <c r="I14" i="23"/>
  <c r="S26" i="24"/>
  <c r="R26" i="24"/>
  <c r="Q26" i="24"/>
  <c r="T18" i="24"/>
  <c r="L18" i="24"/>
  <c r="L22" i="24" s="1"/>
  <c r="T13" i="24"/>
  <c r="T14" i="23"/>
  <c r="T17" i="23"/>
  <c r="T19" i="23"/>
  <c r="P21" i="23"/>
  <c r="Q21" i="23"/>
  <c r="R21" i="23"/>
  <c r="S21" i="23"/>
  <c r="I19" i="23"/>
  <c r="O20" i="23"/>
  <c r="T20" i="23" s="1"/>
  <c r="L19" i="23"/>
  <c r="T17" i="25" l="1"/>
  <c r="T24" i="24"/>
  <c r="T26" i="24" s="1"/>
  <c r="O18" i="23"/>
  <c r="T18" i="23" s="1"/>
  <c r="T16" i="23"/>
  <c r="L16" i="23"/>
  <c r="L18" i="23" s="1"/>
  <c r="L20" i="23" s="1"/>
  <c r="O15" i="23"/>
  <c r="T12" i="23"/>
  <c r="O14" i="22"/>
  <c r="T14" i="22" s="1"/>
  <c r="T15" i="23" l="1"/>
  <c r="O21" i="23"/>
  <c r="T13" i="23"/>
  <c r="T21" i="23" s="1"/>
  <c r="S18" i="22"/>
  <c r="R18" i="22"/>
  <c r="Q18" i="22"/>
  <c r="P18" i="22"/>
  <c r="O17" i="22"/>
  <c r="T17" i="22" s="1"/>
  <c r="O16" i="22"/>
  <c r="T16" i="22" s="1"/>
  <c r="L16" i="22"/>
  <c r="L17" i="22" s="1"/>
  <c r="O15" i="22"/>
  <c r="T15" i="22" s="1"/>
  <c r="T13" i="22"/>
  <c r="T12" i="22"/>
  <c r="O20" i="21"/>
  <c r="T20" i="21" s="1"/>
  <c r="L19" i="21"/>
  <c r="L20" i="21" s="1"/>
  <c r="O19" i="21"/>
  <c r="T19" i="21" s="1"/>
  <c r="O18" i="21"/>
  <c r="T18" i="21" s="1"/>
  <c r="O17" i="21"/>
  <c r="T17" i="21" s="1"/>
  <c r="O21" i="21"/>
  <c r="O16" i="21"/>
  <c r="T16" i="21" s="1"/>
  <c r="T15" i="21"/>
  <c r="T14" i="21"/>
  <c r="T18" i="22" l="1"/>
  <c r="O18" i="22"/>
  <c r="S22" i="21"/>
  <c r="R22" i="21"/>
  <c r="Q22" i="21"/>
  <c r="O22" i="21"/>
  <c r="T21" i="21"/>
  <c r="T13" i="21"/>
  <c r="P22" i="21"/>
  <c r="O16" i="20"/>
  <c r="T15" i="20"/>
  <c r="P12" i="20"/>
  <c r="T12" i="20" s="1"/>
  <c r="T16" i="20" s="1"/>
  <c r="S16" i="20"/>
  <c r="R16" i="20"/>
  <c r="Q16" i="20"/>
  <c r="O14" i="20"/>
  <c r="T14" i="20" s="1"/>
  <c r="T13" i="20"/>
  <c r="O18" i="19"/>
  <c r="O14" i="19"/>
  <c r="T14" i="19"/>
  <c r="O15" i="19"/>
  <c r="T15" i="19" s="1"/>
  <c r="O17" i="19"/>
  <c r="O16" i="19"/>
  <c r="P16" i="20" l="1"/>
  <c r="T12" i="21"/>
  <c r="T22" i="21" s="1"/>
  <c r="T13" i="19"/>
  <c r="T16" i="19"/>
  <c r="T17" i="19"/>
  <c r="T18" i="19"/>
  <c r="S19" i="19"/>
  <c r="R19" i="19"/>
  <c r="P19" i="19"/>
  <c r="Q19" i="19"/>
  <c r="O12" i="19"/>
  <c r="T12" i="19" s="1"/>
  <c r="O28" i="18"/>
  <c r="O27" i="18"/>
  <c r="Q24" i="18"/>
  <c r="T24" i="18" s="1"/>
  <c r="O19" i="19" l="1"/>
  <c r="T19" i="19"/>
  <c r="Q25" i="18"/>
  <c r="T25" i="18" s="1"/>
  <c r="T23" i="18"/>
  <c r="T12" i="18"/>
  <c r="T13" i="18"/>
  <c r="O14" i="18"/>
  <c r="O15" i="18"/>
  <c r="T15" i="18"/>
  <c r="O16" i="18"/>
  <c r="T16" i="18" s="1"/>
  <c r="O17" i="18"/>
  <c r="T17" i="18" s="1"/>
  <c r="O18" i="18"/>
  <c r="T18" i="18" s="1"/>
  <c r="O26" i="18"/>
  <c r="T26" i="18" s="1"/>
  <c r="O19" i="18"/>
  <c r="T19" i="18" s="1"/>
  <c r="O20" i="18"/>
  <c r="T20" i="18"/>
  <c r="O21" i="18"/>
  <c r="T21" i="18"/>
  <c r="O22" i="18"/>
  <c r="T22" i="18" s="1"/>
  <c r="T28" i="18"/>
  <c r="P29" i="18"/>
  <c r="R29" i="18"/>
  <c r="S29" i="18"/>
  <c r="O29" i="18" l="1"/>
  <c r="T14" i="18"/>
  <c r="Q29" i="18"/>
  <c r="T29" i="18"/>
</calcChain>
</file>

<file path=xl/sharedStrings.xml><?xml version="1.0" encoding="utf-8"?>
<sst xmlns="http://schemas.openxmlformats.org/spreadsheetml/2006/main" count="2434" uniqueCount="703">
  <si>
    <t>PROVEEDOR</t>
  </si>
  <si>
    <t>RELACIÓN DE CUENTAS POR PAGAR</t>
  </si>
  <si>
    <t>SALDO POR ANTIGÜEDAD</t>
  </si>
  <si>
    <t>CANT.</t>
  </si>
  <si>
    <t>FECHA RECIBIDA</t>
  </si>
  <si>
    <t>FACTURA NUM.</t>
  </si>
  <si>
    <t>NCF</t>
  </si>
  <si>
    <t xml:space="preserve">FECHA FACTURA </t>
  </si>
  <si>
    <t>CONCEPTO</t>
  </si>
  <si>
    <t>MONTO</t>
  </si>
  <si>
    <t>CONDICION DE PAGO</t>
  </si>
  <si>
    <t xml:space="preserve">OBJETAL </t>
  </si>
  <si>
    <t>DIAS</t>
  </si>
  <si>
    <t>1-30 DIAS</t>
  </si>
  <si>
    <t>31-60 DIAS</t>
  </si>
  <si>
    <t>61-90 DIAS</t>
  </si>
  <si>
    <t>91-120 DIAS</t>
  </si>
  <si>
    <t>MAS DE 121 DIAS</t>
  </si>
  <si>
    <t xml:space="preserve">TOTAL </t>
  </si>
  <si>
    <t>2.2.1.6.01</t>
  </si>
  <si>
    <t xml:space="preserve">TOTAL CUENTAS POR PAGAR </t>
  </si>
  <si>
    <t>9</t>
  </si>
  <si>
    <t>10</t>
  </si>
  <si>
    <t>11</t>
  </si>
  <si>
    <t>12</t>
  </si>
  <si>
    <t>7</t>
  </si>
  <si>
    <t>8</t>
  </si>
  <si>
    <t>13</t>
  </si>
  <si>
    <t>14</t>
  </si>
  <si>
    <t>15</t>
  </si>
  <si>
    <t>CREDITO</t>
  </si>
  <si>
    <t>16</t>
  </si>
  <si>
    <t>17</t>
  </si>
  <si>
    <t>B1500000068</t>
  </si>
  <si>
    <t>PREPARADO POR</t>
  </si>
  <si>
    <t>Enc de Division de Contabilidad</t>
  </si>
  <si>
    <t>APROBADO POR</t>
  </si>
  <si>
    <t>Lic. Aida Batista</t>
  </si>
  <si>
    <t>Enc. Administrativo y Financiero</t>
  </si>
  <si>
    <t>2.6.6.2.01</t>
  </si>
  <si>
    <t>AL 31 DE DICIEMBRE 2020</t>
  </si>
  <si>
    <t>2.2.7.2.06</t>
  </si>
  <si>
    <t>2.3.9.1.01/ 2.3.4.1.01</t>
  </si>
  <si>
    <t>1</t>
  </si>
  <si>
    <t>B1500000008</t>
  </si>
  <si>
    <t>ADQUISION MATERIALES DE LIMPIEZA</t>
  </si>
  <si>
    <t>B1500000436</t>
  </si>
  <si>
    <t>19/10/2020</t>
  </si>
  <si>
    <t>GUIPAK</t>
  </si>
  <si>
    <t>Calle Hojas Ancha No. 21, Residencial Alameda Oeste, Santo Domingo Oeste, R. D.</t>
  </si>
  <si>
    <t xml:space="preserve">        “Año de la Consolidación de la Seguridad Alimentaria”</t>
  </si>
  <si>
    <t>Altice Dominicana, SA</t>
  </si>
  <si>
    <t>B1500000184</t>
  </si>
  <si>
    <r>
      <t xml:space="preserve">Teléfono: 809-475-3932, RNC: 401514291, Web: </t>
    </r>
    <r>
      <rPr>
        <u/>
        <sz val="14"/>
        <color theme="8" tint="-0.499984740745262"/>
        <rFont val="Calibri"/>
        <family val="2"/>
        <scheme val="minor"/>
      </rPr>
      <t>www.ccdf.gob.do</t>
    </r>
  </si>
  <si>
    <t>2</t>
  </si>
  <si>
    <t>3</t>
  </si>
  <si>
    <t>4</t>
  </si>
  <si>
    <t>5</t>
  </si>
  <si>
    <t>6</t>
  </si>
  <si>
    <t>23/12/2020</t>
  </si>
  <si>
    <t>543</t>
  </si>
  <si>
    <t>TRESA INTERNATIONAL C POR A</t>
  </si>
  <si>
    <t xml:space="preserve"> CAMARAS DE SEGURIDAD </t>
  </si>
  <si>
    <t>17/12/2020</t>
  </si>
  <si>
    <t>17/11/2020</t>
  </si>
  <si>
    <t>Comercializadora Gráfica Digital Francisco, EIRL</t>
  </si>
  <si>
    <t xml:space="preserve">ISEÑO E IMPRESION DE MATERIALES </t>
  </si>
  <si>
    <t>2.2.2.2.01</t>
  </si>
  <si>
    <t>4/12/2020</t>
  </si>
  <si>
    <t xml:space="preserve"> COMPRA DE CUATRO GOMAS PARA VEHICULO JEEP NISSAN PATHPHINDER </t>
  </si>
  <si>
    <t>B1500000234</t>
  </si>
  <si>
    <t>Nedercorp Investment, SRL</t>
  </si>
  <si>
    <t>2.3.5.3.01</t>
  </si>
  <si>
    <t>2.2.2.1.01</t>
  </si>
  <si>
    <t>B1500000002</t>
  </si>
  <si>
    <t>Jonny Camilo Rodriguez Diaz</t>
  </si>
  <si>
    <t>CREACION DE SPOT PUBLICITARIO</t>
  </si>
  <si>
    <t>B1500000454</t>
  </si>
  <si>
    <t>MULTICOMPUTOS, SRL</t>
  </si>
  <si>
    <t>RENOVACION DEL LICENCIAMIENTO COMPLETO DEL EQUIPO DE SEGURIDAD FORTIGATE</t>
  </si>
  <si>
    <t>2.6.8.8.01</t>
  </si>
  <si>
    <t>Grupo Comercial Delkon, SRL</t>
  </si>
  <si>
    <t>21/12/2020</t>
  </si>
  <si>
    <t>KISTS DE LIMPIEZA Y/O DESINFECCION PARA SER DONADOS EN LA ZONA FRONTERIZA</t>
  </si>
  <si>
    <t>B1500000967,967 Y 981</t>
  </si>
  <si>
    <t>1/12/2020</t>
  </si>
  <si>
    <t xml:space="preserve">	GULFSTREAM PETROLEUM DOMINICANA S DE SRL</t>
  </si>
  <si>
    <t>COMPRA DE COMBUSTIBLE</t>
  </si>
  <si>
    <t xml:space="preserve">2.3.7.1.01 </t>
  </si>
  <si>
    <t>2.3.7.2.03 /2.3.9.9.01</t>
  </si>
  <si>
    <t>25/12/2020</t>
  </si>
  <si>
    <t>B1500024861</t>
  </si>
  <si>
    <t>1/12/2020 y 21/12/2020</t>
  </si>
  <si>
    <t>SERVICIOS TELEFONICOS DEL CCDF, CUENTA NO.61819630</t>
  </si>
  <si>
    <t>GVYC Tecnomecánica &amp; Repuestos, SRL</t>
  </si>
  <si>
    <t>B1500000010</t>
  </si>
  <si>
    <t>B1500000012</t>
  </si>
  <si>
    <t>B1500000016</t>
  </si>
  <si>
    <t>30/12/12</t>
  </si>
  <si>
    <t>B1500000004</t>
  </si>
  <si>
    <t>COLOCACION DE PUBLICIDAD MENSAJE NAVIDEÑO EN DIFERENTES MEDIO DE COMUNICACIÓN</t>
  </si>
  <si>
    <t>Grupo Bosque Azul, SRL</t>
  </si>
  <si>
    <t>30/12/2020</t>
  </si>
  <si>
    <t>COMPRA DE MATERIALES DE CONSTRUCCION OFICINA REGIONAL NORTE</t>
  </si>
  <si>
    <t>REPARACION, MANTENIMIENTO Y PINTURA VEHICULO DEL CCDF</t>
  </si>
  <si>
    <t>B1500000090</t>
  </si>
  <si>
    <t>Springdale Comercial, SRL</t>
  </si>
  <si>
    <t xml:space="preserve"> MOBILIARIOS PARA LA OFICINA REGIONAL NORTE</t>
  </si>
  <si>
    <t>2.6.1.1.01</t>
  </si>
  <si>
    <t>2.2.8.7.06/2.3.9.6.01</t>
  </si>
  <si>
    <t>2.2.7.1.01</t>
  </si>
  <si>
    <t>18/11/2020</t>
  </si>
  <si>
    <t>Lic. Crismairi Rodríguez</t>
  </si>
  <si>
    <t>Consejo de Coordinacion Zona Especial Desarrollo Fronterizo</t>
  </si>
  <si>
    <t>616</t>
  </si>
  <si>
    <t xml:space="preserve">2.2.1.3.01 </t>
  </si>
  <si>
    <t>622</t>
  </si>
  <si>
    <t xml:space="preserve"> ADQUISICION DE PANEL DE CONTROL DE LA PLANTA ELECTRICA</t>
  </si>
  <si>
    <t>614</t>
  </si>
  <si>
    <t>29/12/2020</t>
  </si>
  <si>
    <t>B1500024150  -B15000026684</t>
  </si>
  <si>
    <t>05/11/2020</t>
  </si>
  <si>
    <t>SERVICIOS TELEFONICOS  (FLOTAS) DEL CCDF, CUENTA No.57715997</t>
  </si>
  <si>
    <t>2.2.1.2.01 /2.2.1.3.01/2.2.1.5.01</t>
  </si>
  <si>
    <t>B1500187845</t>
  </si>
  <si>
    <t>641</t>
  </si>
  <si>
    <t>31/12/2020</t>
  </si>
  <si>
    <t>30/12/220</t>
  </si>
  <si>
    <t xml:space="preserve">Edesur </t>
  </si>
  <si>
    <t>SERVICIO DE ENERGIA ELECTRICA DEL CCDF</t>
  </si>
  <si>
    <t>650</t>
  </si>
  <si>
    <t xml:space="preserve">Alega Services </t>
  </si>
  <si>
    <t>ADQUISICIÓN DE ELECTRODOMESTICOS PARA LA OFICINA REGIONAL NORTE DEL CCDF</t>
  </si>
  <si>
    <t>2.6.2.1.01 /2.6.1.1.01 / 2.6.1.4.01</t>
  </si>
  <si>
    <t>7/01/2021</t>
  </si>
  <si>
    <t>20/1/2021</t>
  </si>
  <si>
    <t>SERVICIOS DE TELEFONICOS DEL CCDF (FLOTA)</t>
  </si>
  <si>
    <t>SERVICIOS DE TELEFONICOS</t>
  </si>
  <si>
    <t>B1500025005</t>
  </si>
  <si>
    <t>B1500025276</t>
  </si>
  <si>
    <t>ALTICE</t>
  </si>
  <si>
    <t>05/12/2019</t>
  </si>
  <si>
    <t>19/01/2020</t>
  </si>
  <si>
    <t>B1500000994</t>
  </si>
  <si>
    <t>GULFSTREAM</t>
  </si>
  <si>
    <t>TICKETS DE COMBUSTIBLE</t>
  </si>
  <si>
    <t>2.3.7.1.01</t>
  </si>
  <si>
    <t>31/01/2021</t>
  </si>
  <si>
    <t>19/01/2021</t>
  </si>
  <si>
    <t>B1500194563</t>
  </si>
  <si>
    <t>EDESUR</t>
  </si>
  <si>
    <t xml:space="preserve">ENERGIA ELECTRICA </t>
  </si>
  <si>
    <t>22.1.6.01</t>
  </si>
  <si>
    <t>27</t>
  </si>
  <si>
    <t>05/02/2021</t>
  </si>
  <si>
    <t>22</t>
  </si>
  <si>
    <t>B1500023371</t>
  </si>
  <si>
    <t>AL 31 DE ENERO 2021</t>
  </si>
  <si>
    <t>AL 28 DE FEBRERO 2021</t>
  </si>
  <si>
    <t>65</t>
  </si>
  <si>
    <t>25/02/2021</t>
  </si>
  <si>
    <t>25/03/2021</t>
  </si>
  <si>
    <t>SERVICIOS DE TELEFONICOS DEL CCDF (INTERNET)</t>
  </si>
  <si>
    <t>Lic.  Deyanira Fernández</t>
  </si>
  <si>
    <t>72</t>
  </si>
  <si>
    <t>B1500001009</t>
  </si>
  <si>
    <t>26/02/2021</t>
  </si>
  <si>
    <t>26/03/2021</t>
  </si>
  <si>
    <t>GULFSTEAM PETRLEUM DOMINICANA</t>
  </si>
  <si>
    <t xml:space="preserve">SERVICIO DE COMBUSTIBLE CCDF </t>
  </si>
  <si>
    <t>B1500000029</t>
  </si>
  <si>
    <t>22/03/2021</t>
  </si>
  <si>
    <t>Galen Office Supply, SRL</t>
  </si>
  <si>
    <t>ADQUISICION DE TONERS Y BOTELLAS DE TINTA</t>
  </si>
  <si>
    <t>23/03/2021</t>
  </si>
  <si>
    <t>Alega Services Group, SRL</t>
  </si>
  <si>
    <t>ADQUISICION DE EQUIPOS INFORMATICOS</t>
  </si>
  <si>
    <t>Suministros Guipack, SRL</t>
  </si>
  <si>
    <t>2.6.2.1.01/2.6.1.3.01</t>
  </si>
  <si>
    <t>B1500000557</t>
  </si>
  <si>
    <t>ADQUISICION DE MATERIALES DE LIMPIEZA</t>
  </si>
  <si>
    <t>2.3.9.3.01/2.3.9.1.01/2.3.3.2.01</t>
  </si>
  <si>
    <t>B150000693</t>
  </si>
  <si>
    <t>25/3/2021</t>
  </si>
  <si>
    <t>Maxibodegas Eop Del Caribe, SRL</t>
  </si>
  <si>
    <t xml:space="preserve"> ADQUISICION DE ALIMENTOS Y BEBIDAS </t>
  </si>
  <si>
    <t>AL 31 DE MARZO 2021</t>
  </si>
  <si>
    <t>115</t>
  </si>
  <si>
    <t>121</t>
  </si>
  <si>
    <t>154</t>
  </si>
  <si>
    <t>150</t>
  </si>
  <si>
    <t>2.3.9.2.01</t>
  </si>
  <si>
    <t>INVERSIONES DOS PUNTAS</t>
  </si>
  <si>
    <t>158</t>
  </si>
  <si>
    <t>B150000431</t>
  </si>
  <si>
    <t>UTENSILIOS DE COCINA</t>
  </si>
  <si>
    <t>2.3.9.5.01</t>
  </si>
  <si>
    <t>162</t>
  </si>
  <si>
    <t>B1500028301</t>
  </si>
  <si>
    <t>SERVICIOS TELEFONICOS DEL CCDF</t>
  </si>
  <si>
    <t>PADRON AFFICE SUPPLY</t>
  </si>
  <si>
    <t>ADQUISICION DE MATERIALES GASTABLES DE OFICINA</t>
  </si>
  <si>
    <t xml:space="preserve">B1500000586 </t>
  </si>
  <si>
    <t>101</t>
  </si>
  <si>
    <t>147</t>
  </si>
  <si>
    <t>B1500200719</t>
  </si>
  <si>
    <t>2.3.9.2.01/2.3.9.6.01/2.3.3.1.01/2.3.3.2.01</t>
  </si>
  <si>
    <t>AL 30 DE ABRIL 2021</t>
  </si>
  <si>
    <t>228</t>
  </si>
  <si>
    <t>B1500029206</t>
  </si>
  <si>
    <t>177</t>
  </si>
  <si>
    <t>07/04/2021</t>
  </si>
  <si>
    <t xml:space="preserve"> B1500028625</t>
  </si>
  <si>
    <t>189</t>
  </si>
  <si>
    <t>Brothers RSR Supply Offices, SRL</t>
  </si>
  <si>
    <t>225</t>
  </si>
  <si>
    <t xml:space="preserve">ADQUISICION DE 8 LAMPARAS LED DE TECHO PARA SER INSTALADAS EN EL CCDF  </t>
  </si>
  <si>
    <t>ADQUISICION DE NEUMATICOS PARA LA CAMIONETA CHEVROLET COLORADO 2019 DEL CCDF</t>
  </si>
  <si>
    <t>2.3.9.6.01</t>
  </si>
  <si>
    <t xml:space="preserve"> B1500000545</t>
  </si>
  <si>
    <t>B1500000252.</t>
  </si>
  <si>
    <t>AL 31 DE MAYO 2021</t>
  </si>
  <si>
    <t xml:space="preserve">71,536.51	</t>
  </si>
  <si>
    <t>06/05/2021</t>
  </si>
  <si>
    <t>B1500029467</t>
  </si>
  <si>
    <t>31,952.05</t>
  </si>
  <si>
    <t xml:space="preserve">B1500030139 </t>
  </si>
  <si>
    <t>319</t>
  </si>
  <si>
    <t>260</t>
  </si>
  <si>
    <t>288</t>
  </si>
  <si>
    <t>B1500000757</t>
  </si>
  <si>
    <t xml:space="preserve"> COMBUSTIBLE CORRESPONDIENTES A LOS MESES ABRIL Y MAYO 2021 PARA EL USO DEL CCDF.  </t>
  </si>
  <si>
    <t>275</t>
  </si>
  <si>
    <t>322</t>
  </si>
  <si>
    <t>34,810.00</t>
  </si>
  <si>
    <t xml:space="preserve"> DOS BANDERAS CON ASTA DE MADERA PARA LA RECEPCION DE LA SEDE REGIONAL NORTE DEL CCDF . NCF B1500000757.</t>
  </si>
  <si>
    <t>313</t>
  </si>
  <si>
    <t>B1500000152</t>
  </si>
  <si>
    <t xml:space="preserve">SERVICIO DE CATERING PARA LA ACTIVIDAD DEL DIA DEL TRABAJADOR A LOS COLABORADORES DEL CCDF. </t>
  </si>
  <si>
    <t>B1500000001.</t>
  </si>
  <si>
    <t>04/05/2021</t>
  </si>
  <si>
    <t>306</t>
  </si>
  <si>
    <t>SERVICIOS DE MANTENIMIENTO OFICINA CCDF SANTIAGO CORESPONDIENTES A LOS MESES DESDE SEPTIEMBRE 2020 HASTA ABRIL 2021.</t>
  </si>
  <si>
    <t>2.2.5.8.01/2.2.8.6.02</t>
  </si>
  <si>
    <t xml:space="preserve">B150001051 B150001052 </t>
  </si>
  <si>
    <t>2.3.2.2.01</t>
  </si>
  <si>
    <t>B150000050</t>
  </si>
  <si>
    <t>Banderas Global HC,SRL</t>
  </si>
  <si>
    <t>GOBERNACION PROVINCIAL SANTIAGO</t>
  </si>
  <si>
    <t>364</t>
  </si>
  <si>
    <t xml:space="preserve"> SERVICIOS DE CATERING PARA 90 PERSONAS ACTIVIDAD DEL CCDF LA FRONTERA ESTA DE MADRE </t>
  </si>
  <si>
    <t>02/06/2021</t>
  </si>
  <si>
    <t>Corporación Estatal de Radio y Televisión (CERTV)</t>
  </si>
  <si>
    <t>362</t>
  </si>
  <si>
    <t>PAGO RTVD DEL 10% PRESUPUESTO DE PUBLICIDAD DE ACUERDO A LA LEY 134-03 ABRIL, MAYO Y JUNIO 2021</t>
  </si>
  <si>
    <t xml:space="preserve"> B1500004307 B1500004441 B150000458.</t>
  </si>
  <si>
    <t xml:space="preserve">B1500030410 </t>
  </si>
  <si>
    <t>05/06/2021</t>
  </si>
  <si>
    <t>B1500000055</t>
  </si>
  <si>
    <t>30,857.00</t>
  </si>
  <si>
    <t>390</t>
  </si>
  <si>
    <t>B1500031032</t>
  </si>
  <si>
    <t>SERVICIOS TELEFONICOS DEL CCDF CUENTA NO. 61819630 DEL 20 DE MAYO AL 19 DE JUNIO.</t>
  </si>
  <si>
    <t>402</t>
  </si>
  <si>
    <t>30,470.99</t>
  </si>
  <si>
    <t>Ramirez &amp; Mojica Envoy Pack Courier Express, SRL</t>
  </si>
  <si>
    <t>ADQUISICION DE EQUIPOS PARA EL DEPARTAMENTO DE COMUNICACION S/O CCDF-DE-IN-000057-2021. NCF B1500000510.</t>
  </si>
  <si>
    <t>404</t>
  </si>
  <si>
    <t>B1500000510</t>
  </si>
  <si>
    <t>167,666.20</t>
  </si>
  <si>
    <t xml:space="preserve">2.3.9.2.01  2.6.2.1.01   2.6.1.3.01  2.6.2.3.01  </t>
  </si>
  <si>
    <t>Padron Office Supply, SRL</t>
  </si>
  <si>
    <t>MATERIALES GASTABLES DE OFICINA DEL CCDF 2DO TRIMESTRE S/O CCDF-SG-032-2021 D/F 30/05/2021. NCF B1500000634.</t>
  </si>
  <si>
    <t>406</t>
  </si>
  <si>
    <t>B1500000634</t>
  </si>
  <si>
    <t>27,544.00</t>
  </si>
  <si>
    <t>Jones Dataelectric, SRL</t>
  </si>
  <si>
    <t>408</t>
  </si>
  <si>
    <t>B1500000108</t>
  </si>
  <si>
    <t>12,168.16</t>
  </si>
  <si>
    <t>2.2.7.2.08</t>
  </si>
  <si>
    <t>410</t>
  </si>
  <si>
    <t>B1500000609</t>
  </si>
  <si>
    <t>56,111.52</t>
  </si>
  <si>
    <t xml:space="preserve">ADQUISICION MATERIALES DE LIMPIEZA 2DO TRIMESTRE CCDF-SG-033-2021 MAYO 2021. </t>
  </si>
  <si>
    <t>CAMBIO DE MOTOR AIRE ACONDICIONADO DE LA OFICINA DIRECCION EJECUTIVA DEL CCDF.</t>
  </si>
  <si>
    <t>23,280.03 </t>
  </si>
  <si>
    <t>414</t>
  </si>
  <si>
    <t xml:space="preserve"> ADQUISICION DE ALIMENTOS Y BEBIDAS  2DO TRIMESTRE CCDF</t>
  </si>
  <si>
    <t>416</t>
  </si>
  <si>
    <t>B1500000001</t>
  </si>
  <si>
    <t>Manuel Carlos Ramirez Obispo</t>
  </si>
  <si>
    <t>Honorarios por Servicios Juridicos al CCDF</t>
  </si>
  <si>
    <t>2.2.8.7.02</t>
  </si>
  <si>
    <t>B1500000003</t>
  </si>
  <si>
    <t>GULFSTEAM PETROLEUM DOMINICANA</t>
  </si>
  <si>
    <t>367</t>
  </si>
  <si>
    <t xml:space="preserve">  DISEÑO E IMPRESION DE STICKERS Y BROCHURES  PARA EL USO DEL CCDF.  </t>
  </si>
  <si>
    <t xml:space="preserve">DISEÑO E IMPRESION DE TRES BANNERS ALUSIVOS A LA ACTIVIDAD DEL CCDF LA FRONTERA ESTA DE MADRE.  </t>
  </si>
  <si>
    <t xml:space="preserve">                                      Consejo de Coordinacion Zona Especial Desarrollo Fronterizo</t>
  </si>
  <si>
    <t xml:space="preserve">                                      RELACIÓN DE CUENTAS POR PAGAR</t>
  </si>
  <si>
    <t xml:space="preserve">                                             AL 30 DE JUNIO 2021</t>
  </si>
  <si>
    <t xml:space="preserve">                                             AL 31 DE JULIO 2021</t>
  </si>
  <si>
    <t xml:space="preserve">31,997.64	</t>
  </si>
  <si>
    <t>481</t>
  </si>
  <si>
    <t>B1500031918</t>
  </si>
  <si>
    <t xml:space="preserve">                                             AL 31 DE AGOSTO 2021</t>
  </si>
  <si>
    <t>NCF B1500000020</t>
  </si>
  <si>
    <t>COMPRA ELECTRODOMESTICOS VARIOS PARA LA OFICINA REGIONAL NORTE Y OFICINA PRINCIPAL DEL CCDF.</t>
  </si>
  <si>
    <t>2.6.1.4.01</t>
  </si>
  <si>
    <t>597</t>
  </si>
  <si>
    <t xml:space="preserve">PROCESO DE COMPRA MATERIALES VARIOS PARA REPARACIONES MENORES EN EL CCDF S/O CCDF-SG-044-2021, O/C CCZEDF-2021-00033. </t>
  </si>
  <si>
    <t>NCF B150000038</t>
  </si>
  <si>
    <t xml:space="preserve">	Alega Services Group, SRL</t>
  </si>
  <si>
    <t>2.3.9.6.012.3.6.3.06 2.3.6.3.042.3.7.2.06</t>
  </si>
  <si>
    <t>600</t>
  </si>
  <si>
    <t xml:space="preserve"> NCF B1500000043</t>
  </si>
  <si>
    <t>Papelería Kakmon, SRL</t>
  </si>
  <si>
    <t>ADQUISICION DE MATERIALES Y HERRAMIENTAS PARA EL DEPTO DE TECNOLOGIA DEL CCDF.</t>
  </si>
  <si>
    <t xml:space="preserve">2.3.9.2.01 </t>
  </si>
  <si>
    <t>610</t>
  </si>
  <si>
    <t xml:space="preserve"> NCF B1500033627 </t>
  </si>
  <si>
    <t>SERVICIOS TELEFONICOS DEL CCDF, CUENTA NO.61819630, FACT CC202109252405343164,.</t>
  </si>
  <si>
    <t>30,375.17</t>
  </si>
  <si>
    <t>2.2.1.2.01 2.2.1.3.012.2.1.5.01</t>
  </si>
  <si>
    <t xml:space="preserve">                                             AL 30 DE SEPTIEMBRE 2021</t>
  </si>
  <si>
    <t xml:space="preserve">                                                                                         Lic. Erodis Díaz</t>
  </si>
  <si>
    <t xml:space="preserve">                                                                                          Director Ejecutivo</t>
  </si>
  <si>
    <t xml:space="preserve">                                                                                         APROBADO POR</t>
  </si>
  <si>
    <t>FECHA FACTURA</t>
  </si>
  <si>
    <t xml:space="preserve">FECHA VENCIMIENTO </t>
  </si>
  <si>
    <t>ESTADO</t>
  </si>
  <si>
    <t>NCF B1500001136 NCF B1500001137</t>
  </si>
  <si>
    <t>ADQUISICION DE TICKETS DE COMBUSTIBLE CORRESPONDIENTES A LOS MESES JULIO Y AGOSTO 2021  REG.CONTRATO BS-0005003-2021. .</t>
  </si>
  <si>
    <t>ATRASADO</t>
  </si>
  <si>
    <t xml:space="preserve">	J&amp;R Almoncap Solutions, SRL</t>
  </si>
  <si>
    <t>PENDIENTE</t>
  </si>
  <si>
    <t xml:space="preserve">                                                                   Lic. Crismairi Rodríguez</t>
  </si>
  <si>
    <t xml:space="preserve">                             Enc. Administrativo y Financiero</t>
  </si>
  <si>
    <t xml:space="preserve">                                                                  REVISADO POR</t>
  </si>
  <si>
    <t>NCF B1500001203 NCF B1500001204</t>
  </si>
  <si>
    <t>ADQUISICION DE TICKETS DE COMBUSTIBLE CORRESPONDIENTES A LOS MESES SEPTIEMBRE Y OCTUBRE 2021  REG.CONTRATO BS-0005003-2021. .</t>
  </si>
  <si>
    <t>Soluciones Tecnológicas Empresariales, SRL</t>
  </si>
  <si>
    <t>670</t>
  </si>
  <si>
    <t xml:space="preserve">PROCESO CONTRATACION DE SERVICIOS DE MANTENIMIENTO DE IMPRSORAS DE VARIOS DEPARTAMENTOS DEL CCDF. S/O CCDF-SG-051-2021. O/C CCZEDF-2021-00039 </t>
  </si>
  <si>
    <t>672</t>
  </si>
  <si>
    <t>SERVICIOS TELEFONICOS DEL CCDF, CUENTA NO.61819630, FACT CC202110252405437462.</t>
  </si>
  <si>
    <t xml:space="preserve"> NCF B1500034458 </t>
  </si>
  <si>
    <t xml:space="preserve">ADQUISICION SUMINISTROS MEDICOS UTILIZADOS EN EL OPERATIVO MEDICO PREVENTIVO CANCER DE PROSTATA EN LA PROVINCIA DE MONTECRISTI REALIZADO EL DIA 2 DE OCTUBRE 2021. S/O CCDF-DE-IN-000124-2021. </t>
  </si>
  <si>
    <t>26/10/221</t>
  </si>
  <si>
    <t>677</t>
  </si>
  <si>
    <t>NCF B1500012796</t>
  </si>
  <si>
    <t>NCF B1500000858</t>
  </si>
  <si>
    <t>PROGRAMA DE MEDICAMENTOS ESENCIALES</t>
  </si>
  <si>
    <t xml:space="preserve"> NCF  B1500005021     NCF  B1500005166</t>
  </si>
  <si>
    <t>679</t>
  </si>
  <si>
    <t xml:space="preserve">PAGO RTVD DEL 10% PRESUPUESTO DE PUBLICIDAD DE ACUERDO A LA LEY 134-03 SEPTIEMBRE Y OCTUBRE 2021. </t>
  </si>
  <si>
    <t>NCF B1500000164.</t>
  </si>
  <si>
    <t xml:space="preserve">SERVICIO DE CAPACITACION EN MEJORAS CONTINUA DE PROCESOS, DIPLOMADO REALIZADO POR LA ENCARGADA DE LA DIVISION DE PLANIFICACION Y DESARROLLO DEL CCDF. S/O CCDF-RRHH-NO.0020-2021. </t>
  </si>
  <si>
    <t>Sigmatec, SRL</t>
  </si>
  <si>
    <t>687</t>
  </si>
  <si>
    <t xml:space="preserve">SERVICIOS DE CONSULTORIA EXTERNA EN PLANIFICACION Y DESARROLLO AL CCDF MAYO Y JUNIO 2021. S/O CCDF-DE-IN-0000108-2021 CONTRATO NO. BS-0012740-2021. </t>
  </si>
  <si>
    <t>NCF B150000001 NCF B150000002</t>
  </si>
  <si>
    <t>Impacto Enat, EIRL</t>
  </si>
  <si>
    <t>692</t>
  </si>
  <si>
    <t>2.2.7.2.02 </t>
  </si>
  <si>
    <t>2.3.9.3.01</t>
  </si>
  <si>
    <t>2.2.8.7.04</t>
  </si>
  <si>
    <t>2.2.8.7.06 </t>
  </si>
  <si>
    <t xml:space="preserve">       Consejo de Coordinacion Zona Especial Desarrollo Fronterizo</t>
  </si>
  <si>
    <t xml:space="preserve">  RELACIÓN DE CUENTAS POR PAGAR</t>
  </si>
  <si>
    <t xml:space="preserve"> AL 31 DE OCTUBRE 2021</t>
  </si>
  <si>
    <t xml:space="preserve"> AL 30 DE NOVIEMBRE 2021</t>
  </si>
  <si>
    <t>NCF B1500001270</t>
  </si>
  <si>
    <t xml:space="preserve">32,016.95	</t>
  </si>
  <si>
    <t>751</t>
  </si>
  <si>
    <t xml:space="preserve">PAGO RTVD DEL 10% PRESUPUESTO DE PUBLICIDAD DE ACUERDO A LA LEY 134-03 NOVIEMBRE 2021. </t>
  </si>
  <si>
    <t xml:space="preserve"> NCF  B1500005312     </t>
  </si>
  <si>
    <t>5312</t>
  </si>
  <si>
    <t xml:space="preserve">159,300.00	</t>
  </si>
  <si>
    <t xml:space="preserve">SERVICIOS DE CONSULTORIA EXTERNA EN PLANIFICACION Y DESARROLLO AL CCDF JULIO, AGOSTO Y SEPTIEMBRE 2021. S/O CCDF-DE-IN-0000108-2021 CONTRATO NO. BS-0012740-2021. </t>
  </si>
  <si>
    <t xml:space="preserve">	GTG Industrial, SRL</t>
  </si>
  <si>
    <t>ADQUISICION DE MATERIALES DE LIMPIEZA PARA USO DEL CCDF S/O CCDF-048-2021. O/C CCZEDF-2021-00047 D/F 12/10/2021 NCF B1500002049.</t>
  </si>
  <si>
    <t>Honorarios por Servicios Juridicos al CCDF octubre 2021.</t>
  </si>
  <si>
    <t>NCF B150000002</t>
  </si>
  <si>
    <t>749</t>
  </si>
  <si>
    <t>213</t>
  </si>
  <si>
    <t>NCF B150000213</t>
  </si>
  <si>
    <t>Frio Max, SRL</t>
  </si>
  <si>
    <t>CONTRATACION DE SERVICIO DE MANTENIMIENTO Y REPARACION DE LOS AIRES ACONDICIONADOS DEL CCDF S/O CCDF-SG-056-2021.</t>
  </si>
  <si>
    <t>2.2.7.2.06 </t>
  </si>
  <si>
    <t xml:space="preserve">	GVYC Tecnomecánica &amp; Repuestos, SRL</t>
  </si>
  <si>
    <t>REPARACION, MANTENIMIENTO DE PINTURA Y MICA DEL VEHICULO UTILIZADO POR LA DIRECCION EJECUTIVA DEL CCDF S/O CCDF-DE-IN-0000140-2021. O/C CCZEDF-2021-00049 D/F 29/10/2021 NCF B1500000051.</t>
  </si>
  <si>
    <t>775</t>
  </si>
  <si>
    <t xml:space="preserve">74,930.00	</t>
  </si>
  <si>
    <t>428</t>
  </si>
  <si>
    <t>SERVICIO DE ENERGIA ELECTRICA DEL CCDF, PERIODO NIC 6454477, NCF D/F 30/11/2021.</t>
  </si>
  <si>
    <t xml:space="preserve">2.3.2.4.012.3.7.2.032.3.9.3.012.3.9.1.012.3.3.2.01   </t>
  </si>
  <si>
    <t>NCF B150000003</t>
  </si>
  <si>
    <t xml:space="preserve"> NCF B1500000051</t>
  </si>
  <si>
    <t>NCF B1500256428</t>
  </si>
  <si>
    <t>NCF B1500035268</t>
  </si>
  <si>
    <t xml:space="preserve"> AL 31 DE DICIEMBRE 2021</t>
  </si>
  <si>
    <t>ADQUISICION DE DISEÑO E IMPRESION DE BROCHURES CON INFORMACION DE LA LEY 12-21. NCF B1500000034</t>
  </si>
  <si>
    <t>NCF B1500000034</t>
  </si>
  <si>
    <t>Inversiones Globama, SRL</t>
  </si>
  <si>
    <t>116,497.60</t>
  </si>
  <si>
    <t>ADQUISICION DE UNIFORMES PARA EL PERSONAL DEL CCDF. NCF B1500000745.</t>
  </si>
  <si>
    <t>NCF B1500000745.</t>
  </si>
  <si>
    <t>861</t>
  </si>
  <si>
    <t>Batissa, SRL</t>
  </si>
  <si>
    <t>CONFECCION DE UNIFORMES Y GORRAS PARA EL EQUIPO DEPORTIVO DE MONTECRISTI. NCF B1500000029.</t>
  </si>
  <si>
    <t>NCF B1500000029.</t>
  </si>
  <si>
    <t>863</t>
  </si>
  <si>
    <t>J&amp;R Almoncap Solutions, SRL</t>
  </si>
  <si>
    <t>MONTO TOTAL</t>
  </si>
  <si>
    <t>ADQUISICION DE 7 IMPRESORAS MULTIFUNCIONALES PARA EL CCDF, NCF B1500001043.</t>
  </si>
  <si>
    <t>NCF B1500001043</t>
  </si>
  <si>
    <t>ALL Office Solutions TS, SRL</t>
  </si>
  <si>
    <t>865</t>
  </si>
  <si>
    <t>330,400.00</t>
  </si>
  <si>
    <t>ADQUISICION MATERIALES DE LIMPIEZA 4TO TRIMESTRE CCDF. NCF B1500002173</t>
  </si>
  <si>
    <t>GTG Industrial, SRL</t>
  </si>
  <si>
    <t>NCF B1500002173</t>
  </si>
  <si>
    <t>57,083.68</t>
  </si>
  <si>
    <t>SERVICIO DE CATERING PARA EL ALMUERZO NAVIDEÑO A LOS COLABORADORES DEL CCDF DE LA SEDE CENTRAL Y LA OFICINA REGIONAL NORTE EN MONTECRISTI  NCF B150000166.</t>
  </si>
  <si>
    <t>NCF B150000166.</t>
  </si>
  <si>
    <t>Comercial Cesibel, SRL</t>
  </si>
  <si>
    <t>287,920.00</t>
  </si>
  <si>
    <t>874</t>
  </si>
  <si>
    <t>COMPRA DE EQUIPOS TECNOLOGICOS: SERVIDOR ALTA GAMA, BACKUP, SWITCH PARA EL CCDF. NCF B1500000945.</t>
  </si>
  <si>
    <t>NCF B1500000945.</t>
  </si>
  <si>
    <t>877</t>
  </si>
  <si>
    <t>1,764,635.96</t>
  </si>
  <si>
    <t>COMPRA LICENCIAMIENTO ANTIVIRUS PARA EL CCDF, . NCF B1500000065.</t>
  </si>
  <si>
    <t>NCF B1500000065</t>
  </si>
  <si>
    <t>Seti &amp; Sidif Dominicana, SRL</t>
  </si>
  <si>
    <t>879</t>
  </si>
  <si>
    <t>112,586.49</t>
  </si>
  <si>
    <t>COLOCACION DE PUBLICIDAD EN DIFERENTES MEDIOS DE COMUNICACION (TV, RADIO) PARA LA COMUNIDAD DE LA ZONA ESPECIAL FRONTERIZA . NCF B1500000114.</t>
  </si>
  <si>
    <t xml:space="preserve"> NCF B1500000114.</t>
  </si>
  <si>
    <t>DOMINGO DE JESUS SOSA ALMONTE</t>
  </si>
  <si>
    <t>57,894.00</t>
  </si>
  <si>
    <t>885</t>
  </si>
  <si>
    <t>887</t>
  </si>
  <si>
    <t>REPARACION DEL VEHICULO DEL CCDF MARCA TOYOTA COROLLA  AÑO 2005 S/O CCDF-DE-IN-0000158-2021.  NCF B1500000052</t>
  </si>
  <si>
    <t xml:space="preserve">  NCF B1500000052</t>
  </si>
  <si>
    <t>86,128.20</t>
  </si>
  <si>
    <t>ADQUISICION UTENSILIOS DE COCINA CORRESPONDIENTES AL 4TO TRIMESTRE PARA USO DEL CCDF. NCF B1500000451.</t>
  </si>
  <si>
    <t xml:space="preserve"> NCF B1500000451.</t>
  </si>
  <si>
    <t>Athill &amp; Martinez, SA</t>
  </si>
  <si>
    <t xml:space="preserve"> NCF B1500036102 </t>
  </si>
  <si>
    <t xml:space="preserve">SERVICIOS TELEFONICOS DEL CCDF, CUENTA NO.61819630,  NCF B1500036102 </t>
  </si>
  <si>
    <t>15,606.68</t>
  </si>
  <si>
    <t>30,301.66</t>
  </si>
  <si>
    <t>899</t>
  </si>
  <si>
    <t>902</t>
  </si>
  <si>
    <t>869</t>
  </si>
  <si>
    <t>05/02/2022</t>
  </si>
  <si>
    <t xml:space="preserve"> AL 28 DE FEBRERO 2022</t>
  </si>
  <si>
    <t>SERVICIO DE ENERGIA ELECTRICA DEL CCDF, PERIODO NIC 6454477, NCF D/F 28/02/2022.</t>
  </si>
  <si>
    <t>81</t>
  </si>
  <si>
    <t>B1500275181</t>
  </si>
  <si>
    <t>84</t>
  </si>
  <si>
    <t>B1500037180</t>
  </si>
  <si>
    <t>05/03/2022</t>
  </si>
  <si>
    <t>36</t>
  </si>
  <si>
    <t xml:space="preserve"> B1500037736 </t>
  </si>
  <si>
    <t xml:space="preserve">SERVICIOS TELEFONICOS DEL CCDF, CUENTA NO.61819630,  NCF B1500037736 </t>
  </si>
  <si>
    <t xml:space="preserve"> AL 31 DE ENERO 2022</t>
  </si>
  <si>
    <t>05/01/2022</t>
  </si>
  <si>
    <t>B1500036381</t>
  </si>
  <si>
    <t>24</t>
  </si>
  <si>
    <t xml:space="preserve"> B1500036896 </t>
  </si>
  <si>
    <t xml:space="preserve">31,800.03	</t>
  </si>
  <si>
    <t>30</t>
  </si>
  <si>
    <t>B1500268896</t>
  </si>
  <si>
    <t>SERVICIO DE ENERGIA ELECTRICA DEL CCDF, PERIODO NIC 6454477, NCF D/F 31/01/2022.</t>
  </si>
  <si>
    <t>73</t>
  </si>
  <si>
    <t>B1500281473</t>
  </si>
  <si>
    <t>SERVICIO DE ENERGIA ELECTRICA DEL CCDF, PERIODO NIC 6454477.</t>
  </si>
  <si>
    <t>B1500038020</t>
  </si>
  <si>
    <t>SERVICIO DE CATERING PARA EL EVENTO 1ER CONVERSATORIO SOBRE LA LEY 12-21 Y SU REGLAMENTO DE APLICACION, EN LA PROVINCIA DE MONTECRISTI.</t>
  </si>
  <si>
    <t>B1500000030</t>
  </si>
  <si>
    <t>61,360.00</t>
  </si>
  <si>
    <t>29/03/2022</t>
  </si>
  <si>
    <t>29/04/2022</t>
  </si>
  <si>
    <t>ADQUISICION DE MATERIALES GASTABLES DE OFICINA CORRESPONDIENTE AL 1ER TRIMESTRE 2022 PARA USO DEL CCDF</t>
  </si>
  <si>
    <t>B1500000060</t>
  </si>
  <si>
    <t>25/03/2022</t>
  </si>
  <si>
    <t>60</t>
  </si>
  <si>
    <t>25/04/2022</t>
  </si>
  <si>
    <t xml:space="preserve"> AL 31 DE MARZO 2022</t>
  </si>
  <si>
    <t>SERVICIOS TELEFONICOS DEL CCDF, CUENTA NO.61819630,</t>
  </si>
  <si>
    <t>B1500038629</t>
  </si>
  <si>
    <t>29</t>
  </si>
  <si>
    <t xml:space="preserve"> AL 30 DE ABRIL 2022</t>
  </si>
  <si>
    <t>B1500039445</t>
  </si>
  <si>
    <t>31,798.38</t>
  </si>
  <si>
    <t>SERVICIOS TELEFONICOS DEL CCDF, CUENTA NO.61819630, FACT CC202204252406004755</t>
  </si>
  <si>
    <t>164</t>
  </si>
  <si>
    <t xml:space="preserve"> B1500288831</t>
  </si>
  <si>
    <t>SERVICIO DE ENERGIA ELECTRICA DEL CCDF, NIC 6454477, S/F 645447711354.</t>
  </si>
  <si>
    <t>49,081.31</t>
  </si>
  <si>
    <t>PROCESO DE COMPRA MATERIALES DE LIMPIEZA CORRESPONDIENTE AL 1ER TRIMESTRE 2022 PARA USO DEL CCDF S/O CCDF-SG-001-2022. O/C CCZEDF-2022-00007, NCF B1500000858.</t>
  </si>
  <si>
    <t>149</t>
  </si>
  <si>
    <t xml:space="preserve"> B1500000858</t>
  </si>
  <si>
    <t>21/05/2022</t>
  </si>
  <si>
    <t>44,309.00</t>
  </si>
  <si>
    <t>ADQUISICION DE TONERS Y BOTELLAS DE TINTA CORRESPONDIENTE AL PRIMER TRIMESTRE 2022 PARA SER UTILIZADOS EN EL CCDF S/O CCDF-DTI-001-22. O/C CCZEDF-2022-00008, NCF B1500000128.</t>
  </si>
  <si>
    <t>152</t>
  </si>
  <si>
    <t>246,596.40</t>
  </si>
  <si>
    <t>ADQUISICION DE MATERIALES IMPRESOS PARA USO DEL CCDF. S/O  CCDF-SG-005-2022. O/C CCZEDF-2022-00004, NCF B1500000107.</t>
  </si>
  <si>
    <t>157</t>
  </si>
  <si>
    <t>154,177.27</t>
  </si>
  <si>
    <t>159</t>
  </si>
  <si>
    <t>B1500000106</t>
  </si>
  <si>
    <t xml:space="preserve"> B1500000107</t>
  </si>
  <si>
    <t>B1500000128</t>
  </si>
  <si>
    <t>ADQUISICION DE CAJAS PARA KITS, ETIQUETAS PARA BOTELLAS DE AGUA Y VOLANTES, PARA SU DISTRIBUCION EN LA ZONA FRONTERIZA EN VISPERA DE SEMANA SANTA 2022. S/O CCDF-DE-IN-000055-2022.</t>
  </si>
  <si>
    <t>92,618.20</t>
  </si>
  <si>
    <t>B1500000477</t>
  </si>
  <si>
    <t>ADQUISICION DE ALIMENTOS Y BEBIDAS PARA CONSUMO DEL CCDF EN EL1ER TRIMESTRE 2022. S/O CCDF-SG-001-2022. O/C CCZEDF-2022-00011,</t>
  </si>
  <si>
    <t>Suplidora Reysa, EIRL</t>
  </si>
  <si>
    <t>91,584.80</t>
  </si>
  <si>
    <t>477</t>
  </si>
  <si>
    <t>71,447.59</t>
  </si>
  <si>
    <t>47,617.44</t>
  </si>
  <si>
    <t xml:space="preserve"> B1500295207</t>
  </si>
  <si>
    <t>SERVICIO DE ENERGIA ELECTRICA DEL CCDF, NIC 6454477, S/F 6454477.</t>
  </si>
  <si>
    <t xml:space="preserve"> B1500040275</t>
  </si>
  <si>
    <t xml:space="preserve">ADQUISICION DE ACCESORIO DISPLAY PARA BACK PANEL, IMPRESION BACK PANEL Y PODIUM PARA USO DEL CCDF. S/O CCDF-DE-IN-000059-2022. </t>
  </si>
  <si>
    <t>222</t>
  </si>
  <si>
    <t>231</t>
  </si>
  <si>
    <t>ADQUISICION DE MATERIALES IMPRESOS PARA USO DEL CCDF. O/C CCZEDF-2022-00021</t>
  </si>
  <si>
    <t>56,324.23</t>
  </si>
  <si>
    <t xml:space="preserve"> B1500000111</t>
  </si>
  <si>
    <t>27/06/2022</t>
  </si>
  <si>
    <t xml:space="preserve"> AL 31 DE MAYO 2022</t>
  </si>
  <si>
    <t>23,645.71</t>
  </si>
  <si>
    <t xml:space="preserve">PROCESO DE ADQUISICION DE UN COUNTER (MOSTRADOR) CON EL LOGO DEL CCDF PARA USO DE LAS ACTIVIDADES DE LA INSTITUCION. S/O DPD-IN-004-2022, </t>
  </si>
  <si>
    <t>25/06/2022</t>
  </si>
  <si>
    <t>B1500000110</t>
  </si>
  <si>
    <t>237</t>
  </si>
  <si>
    <t>COMPRA DE UTENSILIOS DE COCINA 2DO TRIMESTRE 2022 DEL CCDF. S/O CCDF-SG-001-2022. O/C CCZEDF-2022-0014</t>
  </si>
  <si>
    <t>233</t>
  </si>
  <si>
    <t>B1500000480</t>
  </si>
  <si>
    <t>19,298.90</t>
  </si>
  <si>
    <t>09/06/2022</t>
  </si>
  <si>
    <t>CONTRATACION DE SERVICIO DE REPARACION DEL AIRE ACONDICIONADO DEL DEPTO DE INCENTIVOS Y FIZCALIZACION DEL CCDF S/O CCDF-SG-009-2022. O/C CCZEDF-2022-00019</t>
  </si>
  <si>
    <t>B1500000273</t>
  </si>
  <si>
    <t>207</t>
  </si>
  <si>
    <t>13/06/2022</t>
  </si>
  <si>
    <t>216</t>
  </si>
  <si>
    <t>246</t>
  </si>
  <si>
    <t>77,038.50</t>
  </si>
  <si>
    <t>ALQUILER DE SALON DE ACTIVIDADES, EQUIPOS AUDIOVISUALES Y REFRIGERIO PRIMERA ASAMBLEA ORDINARIA DEL CCDF.</t>
  </si>
  <si>
    <t>Inversiones Azul Del Este Dominicana, S.A</t>
  </si>
  <si>
    <t>B1500001018</t>
  </si>
  <si>
    <t>20/06/2022</t>
  </si>
  <si>
    <t>244</t>
  </si>
  <si>
    <t xml:space="preserve"> AL 30 DE JUNIO 2022</t>
  </si>
  <si>
    <t>FACTURA NCF</t>
  </si>
  <si>
    <t>MONTO FACTURADO</t>
  </si>
  <si>
    <t>MONTO PAGADO A LA FECHA</t>
  </si>
  <si>
    <t>MONTO PENDIENTE</t>
  </si>
  <si>
    <t xml:space="preserve"> B1500301681</t>
  </si>
  <si>
    <t xml:space="preserve"> B1500041187</t>
  </si>
  <si>
    <t>B1500040606</t>
  </si>
  <si>
    <t>05/06/2022</t>
  </si>
  <si>
    <r>
      <t>ESTADO (</t>
    </r>
    <r>
      <rPr>
        <b/>
        <sz val="12"/>
        <rFont val="Times New Roman"/>
        <family val="1"/>
      </rPr>
      <t>COMPLETADO,PENDIENTE,ATRASADO</t>
    </r>
    <r>
      <rPr>
        <b/>
        <sz val="14"/>
        <rFont val="Times New Roman"/>
        <family val="1"/>
      </rPr>
      <t>)</t>
    </r>
  </si>
  <si>
    <t xml:space="preserve">                                 Enc de Division de Contabilidad</t>
  </si>
  <si>
    <t xml:space="preserve">                                            PREPARADO POR</t>
  </si>
  <si>
    <t xml:space="preserve">                                                           Lic. Crismairi Rodríguez</t>
  </si>
  <si>
    <t xml:space="preserve">             Enc. Administrativo y Financiero</t>
  </si>
  <si>
    <t xml:space="preserve">                                                         REVISADO POR</t>
  </si>
  <si>
    <t xml:space="preserve">                                         Lic. Deyanira Fernández</t>
  </si>
  <si>
    <t xml:space="preserve">                                                                  Consejo de Coordinacion Zona Especial Desarrollo Fronterizo</t>
  </si>
  <si>
    <t xml:space="preserve">                                                                                          RELACIÓN DE CUENTAS POR PAGAR AL 30 DE JUNIO 2022</t>
  </si>
  <si>
    <t xml:space="preserve">                                                                                                                                                      VALORES EN RD$</t>
  </si>
  <si>
    <t>FECHA FIN FACTURA</t>
  </si>
  <si>
    <t xml:space="preserve">                                                                                          RELACIÓN DE CUENTAS POR PAGAR AL 31 DE ENERO 2022</t>
  </si>
  <si>
    <t xml:space="preserve">                                                                                          RELACIÓN DE CUENTAS POR PAGAR AL 28 DE FEBRERO 2022</t>
  </si>
  <si>
    <t xml:space="preserve">                                                                                          RELACIÓN DE CUENTAS POR PAGAR AL 31 DE MARZO 2022</t>
  </si>
  <si>
    <t xml:space="preserve">                                                                                          RELACIÓN DE CUENTAS POR PAGAR AL 30 DE ABRIL 2022</t>
  </si>
  <si>
    <t xml:space="preserve">                                                                                          RELACIÓN DE CUENTAS POR PAGAR AL 31 DE MAYO 2022</t>
  </si>
  <si>
    <t>05/07/2022</t>
  </si>
  <si>
    <t xml:space="preserve"> B1500313036</t>
  </si>
  <si>
    <t>30/08/2022</t>
  </si>
  <si>
    <t>B1500000034</t>
  </si>
  <si>
    <t>01/07/2022</t>
  </si>
  <si>
    <t>01/08/2022</t>
  </si>
  <si>
    <t>BROTHER SUPPY OFFICE</t>
  </si>
  <si>
    <t>B1500000933</t>
  </si>
  <si>
    <t>27/08/2022</t>
  </si>
  <si>
    <t>ALIMENTOS Y BEDBIDAS PARA USO DEL CCDF.</t>
  </si>
  <si>
    <t>ALDISA BUSINESS WORLD SRL</t>
  </si>
  <si>
    <t>B1500000203</t>
  </si>
  <si>
    <t>COMPRA MANTELES,BAMBALINAS Y SERVILLETAS DE TELA PARA USO DEL CCDF.</t>
  </si>
  <si>
    <t>28/08/2022</t>
  </si>
  <si>
    <t>SERVICIOS TELEFONICOS DEL CCDF, CUENTA NO.61819630, FACT CC202207252406284961</t>
  </si>
  <si>
    <t xml:space="preserve"> B1500042079</t>
  </si>
  <si>
    <t>25/08/2022</t>
  </si>
  <si>
    <t>SUPLIDORA REYSA EIRL</t>
  </si>
  <si>
    <t>B1500000499</t>
  </si>
  <si>
    <t>13/07/2022</t>
  </si>
  <si>
    <t>13/08/2022</t>
  </si>
  <si>
    <t>MATERIALES FERRETEROS PARA USO DEL CCDF.</t>
  </si>
  <si>
    <t>MATERIALES GASTABLES DE OFICINA PARA USO DEL CCDF.</t>
  </si>
  <si>
    <t>PAPELERIA KAKMON</t>
  </si>
  <si>
    <t>B1500000071</t>
  </si>
  <si>
    <t>IDEMESA SRL</t>
  </si>
  <si>
    <t>COMPRA MEDICAMENTOS PARA USO DEL CCDF</t>
  </si>
  <si>
    <t>B1500000808</t>
  </si>
  <si>
    <t>MATERIALES DE LIMPIEZA PARA USO DEL CCDF.</t>
  </si>
  <si>
    <t>B1500000925</t>
  </si>
  <si>
    <t>SEGUROS RESERVAS</t>
  </si>
  <si>
    <t>RENOVACION POLIZA DE SEGURO VEHICULOS DEL CCDF.</t>
  </si>
  <si>
    <t xml:space="preserve"> B1500035336</t>
  </si>
  <si>
    <t>MANUEL RAMIREZ OBISPO</t>
  </si>
  <si>
    <t>HONORARIOS SERVICIOS JURIDICOS AL CCDF.</t>
  </si>
  <si>
    <t>25/07/2022</t>
  </si>
  <si>
    <t xml:space="preserve">                                                                                          RELACIÓN DE CUENTAS POR PAGAR AL 31 DE JULIO 2022</t>
  </si>
  <si>
    <t xml:space="preserve"> B1500320335</t>
  </si>
  <si>
    <t xml:space="preserve">                                                                                          RELACIÓN DE CUENTAS POR PAGAR AL 31 DE AGOSTO 2022</t>
  </si>
  <si>
    <t>GULFSTREAM PETROLEUM DOMINICANA</t>
  </si>
  <si>
    <t>TICKETS DE COMBUSTIBLE (GASOLINA Y GASOIL)  PARA USO DEL CCDF S/O CCDF-DE-IN-000004-2022.</t>
  </si>
  <si>
    <t>B1500001731</t>
  </si>
  <si>
    <t>25/09/2022</t>
  </si>
  <si>
    <t xml:space="preserve">                                                                                                                                                          VALORES EN RD$</t>
  </si>
  <si>
    <t xml:space="preserve"> B1500042952</t>
  </si>
  <si>
    <t>B1500043242</t>
  </si>
  <si>
    <t>05/08/2022</t>
  </si>
  <si>
    <t>05/09/2022</t>
  </si>
  <si>
    <t xml:space="preserve">                                                                                          RELACIÓN DE CUENTAS POR PAGAR AL 30 DE SEPTIEMBRE 2022</t>
  </si>
  <si>
    <t>ADQUISICION DE DISEÑO E IMPRESION DE CARNETS DE IDENTIFICACION DEL PERSONAL DEL CCDF.</t>
  </si>
  <si>
    <t>A.Z. Print Shop, SRL</t>
  </si>
  <si>
    <t>B1500001238</t>
  </si>
  <si>
    <t>29/09/2022</t>
  </si>
  <si>
    <t>ADQUISICION DE EQUIPOS PARA EL DEPARTAMENTO DE COMUNICACION</t>
  </si>
  <si>
    <t>Enfoque Digital, SRL</t>
  </si>
  <si>
    <t>B1500000594</t>
  </si>
  <si>
    <t>14/09/2022</t>
  </si>
  <si>
    <t>15/10/2022</t>
  </si>
  <si>
    <t>ERVICIO DE CAPACITACION, DIPLOMADO MEJORA CONTINUA DE PROCESOS REALIZADO POR LA ANALISTA DE CALIDAD DE LA DIVISION DE PLANIFICACION Y DESARROLLO DEL CCDF</t>
  </si>
  <si>
    <t>B1500000199</t>
  </si>
  <si>
    <t>30/09/2022</t>
  </si>
  <si>
    <t>25/09/2000</t>
  </si>
  <si>
    <t>25/10/2022</t>
  </si>
  <si>
    <t xml:space="preserve"> B1500043887</t>
  </si>
  <si>
    <t>12/11/2022</t>
  </si>
  <si>
    <t>GVYC Tecnomecanica y Repuestos, SRL.</t>
  </si>
  <si>
    <t>ADQUISICION DE SERVICIO DE REPARACION Y MANTENIMIENTO DE VEHICULO DE LA DIRECCION EJECUTIVA</t>
  </si>
  <si>
    <t>B1500000076</t>
  </si>
  <si>
    <t xml:space="preserve">                                                                                          RELACIÓN DE CUENTAS POR PAGAR AL 31 DE OCTUBRE 2022</t>
  </si>
  <si>
    <t>Luyens Comercial, SRL</t>
  </si>
  <si>
    <t>B1500000965</t>
  </si>
  <si>
    <t>B1500000086</t>
  </si>
  <si>
    <t>5/10/2022</t>
  </si>
  <si>
    <t>Garena, SRL</t>
  </si>
  <si>
    <t>B1500000339</t>
  </si>
  <si>
    <t>B1500000529</t>
  </si>
  <si>
    <t>Extintores del Caribe, SRL.</t>
  </si>
  <si>
    <t>ADQUISICION DE EXTINTORES PARA USO DEL CCDF.</t>
  </si>
  <si>
    <t>B1500000428</t>
  </si>
  <si>
    <t>4/10/2022</t>
  </si>
  <si>
    <t>ADQUISICION DE UTENCILIOS DE COCINA PARA USO DEL CCDF.</t>
  </si>
  <si>
    <t>B1500000952</t>
  </si>
  <si>
    <t>SERVICIO DE CATERING PARA CONFERENCIA INVIRTIENDO EN LA FRONTERRA LEY 12-21</t>
  </si>
  <si>
    <t>B1500001220</t>
  </si>
  <si>
    <t>2/10/2022</t>
  </si>
  <si>
    <t>15/11/2022</t>
  </si>
  <si>
    <t xml:space="preserve">                                                                                          RELACIÓN DE CUENTAS POR PAGAR AL 30 DE NOVIEMBRE 2022</t>
  </si>
  <si>
    <t>Comercial Santana</t>
  </si>
  <si>
    <t>ADQUISICION DE NEUMATICOS PARA EL VEHICULO DE LA REGIONAL</t>
  </si>
  <si>
    <t>B1500000520</t>
  </si>
  <si>
    <t>02/11/2022</t>
  </si>
  <si>
    <t>15/12/2022</t>
  </si>
  <si>
    <t>Eventos CorporativosCCPS</t>
  </si>
  <si>
    <t>CONTRATACION DE SALON DE EVENTOS Y SERVICIO DE CATERING ACTIVIDAD INVIRTIENDO EN LA FRONTERA</t>
  </si>
  <si>
    <t>B1500000021</t>
  </si>
  <si>
    <t>14/11/2022</t>
  </si>
  <si>
    <t>MP  Electromuebles</t>
  </si>
  <si>
    <t>ADQUISICION DE ELECTRODOMESTICOS PARA DONACIONES</t>
  </si>
  <si>
    <t>B1500000166</t>
  </si>
  <si>
    <t>24/11/2022</t>
  </si>
  <si>
    <t>24/12/2022</t>
  </si>
  <si>
    <t>Viamar, S.A.</t>
  </si>
  <si>
    <t>ADQUISICION DE DOS VEHICULOS PARA LAS OPERACIONES DE SUPERVISION E INSPECCION EN LA FRONTERA</t>
  </si>
  <si>
    <t>B1500009282</t>
  </si>
  <si>
    <t>28/09/2022</t>
  </si>
  <si>
    <t>B1500045986</t>
  </si>
  <si>
    <t>05/12/2022</t>
  </si>
  <si>
    <t>30/12/2022</t>
  </si>
  <si>
    <t>B1500001872 B1500001873</t>
  </si>
  <si>
    <t>21/11/2022</t>
  </si>
  <si>
    <t>Gobernacion Provincial de Santiago</t>
  </si>
  <si>
    <t>APORTE PARA MANTENIMIENTO DE EDIFICIO EN LA OFICINA REGIONAL DE SANTIAGO DEL CCDF.</t>
  </si>
  <si>
    <t>21/09/2022</t>
  </si>
  <si>
    <t>20/12/2022</t>
  </si>
  <si>
    <t>Agencia Bella, SAS</t>
  </si>
  <si>
    <t>B1500001438</t>
  </si>
  <si>
    <t>17/11/2022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</si>
</sst>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* #.##0.00_);_(* \(#.##0.00\);_(* &quot;-&quot;??_);_(@_)"/>
    <numFmt numFmtId="166" formatCode="_-* #.##0.00_-;\-* #.##0.00_-;_-* &quot;-&quot;??_-;_-@_-"/>
    <numFmt numFmtId="167" formatCode="#.##0.00000\ &quot;€&quot;"/>
  </numFmts>
  <fonts count="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Times New Roman"/>
      <family val="1"/>
    </font>
    <font>
      <sz val="12"/>
      <name val="Times New Roman"/>
      <family val="1"/>
    </font>
    <font>
      <sz val="16"/>
      <name val="Times New Roman"/>
      <family val="1"/>
    </font>
    <font>
      <b/>
      <sz val="16"/>
      <color theme="1"/>
      <name val="Calibri"/>
      <family val="2"/>
      <scheme val="minor"/>
    </font>
    <font>
      <b/>
      <sz val="18"/>
      <name val="Times New Roman"/>
      <family val="1"/>
    </font>
    <font>
      <b/>
      <sz val="20"/>
      <name val="Times New Roman"/>
      <family val="1"/>
    </font>
    <font>
      <u/>
      <sz val="16"/>
      <color theme="4" tint="-0.249977111117893"/>
      <name val="Times New Roman"/>
      <family val="1"/>
    </font>
    <font>
      <sz val="12"/>
      <color rgb="FF002D86"/>
      <name val="Arial"/>
      <family val="2"/>
    </font>
    <font>
      <b/>
      <sz val="14"/>
      <color theme="8" tint="-0.499984740745262"/>
      <name val="Calibri"/>
      <family val="2"/>
      <scheme val="minor"/>
    </font>
    <font>
      <b/>
      <sz val="20"/>
      <color theme="4" tint="-0.499984740745262"/>
      <name val="Times New Roman"/>
      <family val="1"/>
    </font>
    <font>
      <sz val="14"/>
      <color rgb="FF002D86"/>
      <name val="Arial"/>
      <family val="2"/>
    </font>
    <font>
      <b/>
      <sz val="16"/>
      <color theme="8" tint="-0.499984740745262"/>
      <name val="Calibri"/>
      <family val="2"/>
      <scheme val="minor"/>
    </font>
    <font>
      <u/>
      <sz val="14"/>
      <color theme="8" tint="-0.499984740745262"/>
      <name val="Calibri"/>
      <family val="2"/>
      <scheme val="minor"/>
    </font>
    <font>
      <sz val="8"/>
      <name val="Calibri"/>
      <family val="2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8"/>
      <name val="Times New Roman"/>
      <family val="1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sz val="16"/>
      <color rgb="FF000000"/>
      <name val="Times New Roman"/>
      <family val="1"/>
    </font>
    <font>
      <sz val="16"/>
      <color theme="1"/>
      <name val="Calibri"/>
      <family val="2"/>
      <scheme val="minor"/>
    </font>
    <font>
      <sz val="12"/>
      <color theme="1"/>
      <name val="Times New Roman"/>
      <family val="1"/>
    </font>
    <font>
      <sz val="16"/>
      <color theme="1"/>
      <name val="Times New Roman"/>
      <family val="1"/>
    </font>
    <font>
      <u/>
      <sz val="20"/>
      <color theme="4" tint="-0.249977111117893"/>
      <name val="Times New Roman"/>
      <family val="1"/>
    </font>
    <font>
      <sz val="20"/>
      <color rgb="FF002D86"/>
      <name val="Arial"/>
      <family val="2"/>
    </font>
    <font>
      <sz val="20"/>
      <name val="Times New Roman"/>
      <family val="1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Times New Roman"/>
      <family val="1"/>
    </font>
    <font>
      <b/>
      <sz val="24"/>
      <color theme="4" tint="-0.499984740745262"/>
      <name val="Times New Roman"/>
      <family val="1"/>
    </font>
    <font>
      <b/>
      <sz val="16"/>
      <color rgb="FF1673BA"/>
      <name val="Arial"/>
      <family val="2"/>
    </font>
    <font>
      <b/>
      <sz val="16"/>
      <color rgb="FF0070C0"/>
      <name val="Times New Roman"/>
      <family val="1"/>
    </font>
    <font>
      <b/>
      <sz val="18"/>
      <color rgb="FF0070C0"/>
      <name val="Calibri"/>
      <family val="2"/>
      <scheme val="minor"/>
    </font>
    <font>
      <b/>
      <sz val="18"/>
      <color rgb="FF1673BA"/>
      <name val="Calibri"/>
      <family val="2"/>
      <scheme val="minor"/>
    </font>
    <font>
      <b/>
      <sz val="18"/>
      <color rgb="FF1673BA"/>
      <name val="Arial"/>
      <family val="2"/>
    </font>
    <font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rgb="FF0070C0"/>
      <name val="Times New Roman"/>
      <family val="1"/>
    </font>
    <font>
      <b/>
      <sz val="18"/>
      <color rgb="FF0070C0"/>
      <name val="Times New Roman"/>
      <family val="1"/>
    </font>
    <font>
      <sz val="12"/>
      <name val="Calibri"/>
      <family val="2"/>
      <scheme val="minor"/>
    </font>
    <font>
      <sz val="16"/>
      <name val="Calibri"/>
      <family val="2"/>
      <scheme val="minor"/>
    </font>
    <font>
      <sz val="14"/>
      <name val="Calibri"/>
      <family val="2"/>
      <scheme val="minor"/>
    </font>
    <font>
      <b/>
      <sz val="18"/>
      <color rgb="FF1673BA"/>
      <name val="Times New Roman"/>
      <family val="1"/>
    </font>
    <font>
      <b/>
      <sz val="16"/>
      <color rgb="FF1673BA"/>
      <name val="Times New Roman"/>
      <family val="1"/>
    </font>
    <font>
      <b/>
      <sz val="14"/>
      <color rgb="FF1673BA"/>
      <name val="Times New Roman"/>
      <family val="1"/>
    </font>
    <font>
      <sz val="10"/>
      <name val="Times New Roman"/>
      <family val="1"/>
    </font>
    <font>
      <b/>
      <sz val="14"/>
      <color rgb="FF0070C0"/>
      <name val="Times New Roman"/>
      <family val="1"/>
    </font>
    <font>
      <sz val="13"/>
      <color theme="1"/>
      <name val="Calibri"/>
      <family val="2"/>
      <scheme val="minor"/>
    </font>
    <font>
      <b/>
      <sz val="12"/>
      <name val="Times New Roman"/>
      <family val="1"/>
    </font>
    <font>
      <sz val="11"/>
      <name val="Calibri"/>
      <family val="2"/>
      <scheme val="minor"/>
    </font>
    <font>
      <b/>
      <sz val="14"/>
      <color rgb="FF1673BA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31">
    <xf numFmtId="0" fontId="0" fillId="0" borderId="0" xfId="0"/>
    <xf numFmtId="0" fontId="3" fillId="0" borderId="0" xfId="0" applyFont="1"/>
    <xf numFmtId="164" fontId="3" fillId="0" borderId="0" xfId="1" applyFont="1" applyFill="1" applyBorder="1"/>
    <xf numFmtId="0" fontId="4" fillId="0" borderId="0" xfId="0" applyFont="1"/>
    <xf numFmtId="164" fontId="5" fillId="0" borderId="0" xfId="1" applyFont="1" applyFill="1" applyBorder="1"/>
    <xf numFmtId="0" fontId="3" fillId="3" borderId="0" xfId="0" applyFont="1" applyFill="1"/>
    <xf numFmtId="164" fontId="3" fillId="3" borderId="0" xfId="1" applyFont="1" applyFill="1" applyBorder="1"/>
    <xf numFmtId="0" fontId="4" fillId="3" borderId="0" xfId="0" applyFont="1" applyFill="1"/>
    <xf numFmtId="0" fontId="5" fillId="3" borderId="0" xfId="0" applyFont="1" applyFill="1"/>
    <xf numFmtId="164" fontId="5" fillId="3" borderId="0" xfId="1" applyFont="1" applyFill="1" applyBorder="1"/>
    <xf numFmtId="0" fontId="6" fillId="3" borderId="0" xfId="0" applyFont="1" applyFill="1" applyAlignment="1">
      <alignment horizontal="center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vertical="center"/>
    </xf>
    <xf numFmtId="164" fontId="5" fillId="3" borderId="0" xfId="1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6" fillId="3" borderId="10" xfId="0" applyFont="1" applyFill="1" applyBorder="1" applyAlignment="1">
      <alignment horizontal="center"/>
    </xf>
    <xf numFmtId="0" fontId="6" fillId="3" borderId="10" xfId="0" applyFont="1" applyFill="1" applyBorder="1" applyAlignment="1">
      <alignment vertical="center"/>
    </xf>
    <xf numFmtId="0" fontId="11" fillId="3" borderId="0" xfId="0" applyFont="1" applyFill="1" applyAlignment="1">
      <alignment vertical="center"/>
    </xf>
    <xf numFmtId="0" fontId="17" fillId="3" borderId="0" xfId="0" applyFont="1" applyFill="1"/>
    <xf numFmtId="0" fontId="17" fillId="0" borderId="0" xfId="0" applyFont="1"/>
    <xf numFmtId="0" fontId="17" fillId="0" borderId="0" xfId="0" applyFont="1" applyAlignment="1">
      <alignment vertical="center"/>
    </xf>
    <xf numFmtId="0" fontId="18" fillId="2" borderId="3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164" fontId="18" fillId="2" borderId="7" xfId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164" fontId="5" fillId="0" borderId="6" xfId="1" applyFont="1" applyBorder="1"/>
    <xf numFmtId="49" fontId="5" fillId="0" borderId="5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164" fontId="5" fillId="0" borderId="5" xfId="1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164" fontId="5" fillId="0" borderId="5" xfId="1" applyFont="1" applyBorder="1" applyAlignment="1">
      <alignment vertical="center"/>
    </xf>
    <xf numFmtId="164" fontId="5" fillId="0" borderId="6" xfId="1" applyFont="1" applyBorder="1" applyAlignment="1">
      <alignment vertical="center"/>
    </xf>
    <xf numFmtId="49" fontId="5" fillId="0" borderId="4" xfId="0" applyNumberFormat="1" applyFont="1" applyBorder="1" applyAlignment="1">
      <alignment horizontal="center" wrapText="1"/>
    </xf>
    <xf numFmtId="164" fontId="5" fillId="0" borderId="4" xfId="1" applyFont="1" applyFill="1" applyBorder="1"/>
    <xf numFmtId="0" fontId="5" fillId="0" borderId="4" xfId="0" applyFont="1" applyBorder="1" applyAlignment="1">
      <alignment horizontal="center"/>
    </xf>
    <xf numFmtId="164" fontId="5" fillId="0" borderId="4" xfId="1" applyFont="1" applyBorder="1"/>
    <xf numFmtId="0" fontId="5" fillId="0" borderId="7" xfId="0" applyFont="1" applyBorder="1" applyAlignment="1">
      <alignment horizontal="center"/>
    </xf>
    <xf numFmtId="164" fontId="19" fillId="0" borderId="7" xfId="0" applyNumberFormat="1" applyFont="1" applyBorder="1"/>
    <xf numFmtId="164" fontId="19" fillId="0" borderId="1" xfId="0" applyNumberFormat="1" applyFont="1" applyBorder="1"/>
    <xf numFmtId="14" fontId="5" fillId="3" borderId="0" xfId="0" applyNumberFormat="1" applyFont="1" applyFill="1"/>
    <xf numFmtId="0" fontId="5" fillId="3" borderId="0" xfId="0" applyFont="1" applyFill="1" applyAlignment="1">
      <alignment horizont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 wrapText="1"/>
    </xf>
    <xf numFmtId="164" fontId="5" fillId="0" borderId="4" xfId="1" applyFont="1" applyFill="1" applyBorder="1" applyAlignment="1">
      <alignment vertical="center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164" fontId="5" fillId="0" borderId="4" xfId="1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5" xfId="1" applyFont="1" applyFill="1" applyBorder="1" applyAlignment="1">
      <alignment horizontal="center" vertical="center"/>
    </xf>
    <xf numFmtId="164" fontId="5" fillId="0" borderId="5" xfId="1" applyFont="1" applyBorder="1" applyAlignment="1">
      <alignment horizontal="center" vertical="center"/>
    </xf>
    <xf numFmtId="164" fontId="5" fillId="0" borderId="6" xfId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164" fontId="5" fillId="0" borderId="4" xfId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164" fontId="5" fillId="0" borderId="4" xfId="1" applyFont="1" applyBorder="1" applyAlignment="1">
      <alignment horizontal="center" vertical="center"/>
    </xf>
    <xf numFmtId="0" fontId="3" fillId="3" borderId="0" xfId="0" applyFont="1" applyFill="1" applyAlignment="1">
      <alignment wrapText="1"/>
    </xf>
    <xf numFmtId="0" fontId="13" fillId="0" borderId="0" xfId="0" applyFont="1" applyAlignment="1">
      <alignment horizontal="center" vertical="center" wrapText="1"/>
    </xf>
    <xf numFmtId="49" fontId="5" fillId="3" borderId="0" xfId="0" applyNumberFormat="1" applyFont="1" applyFill="1" applyAlignment="1">
      <alignment vertical="center" wrapText="1"/>
    </xf>
    <xf numFmtId="49" fontId="3" fillId="3" borderId="0" xfId="0" applyNumberFormat="1" applyFont="1" applyFill="1" applyAlignment="1">
      <alignment vertical="center" wrapText="1"/>
    </xf>
    <xf numFmtId="49" fontId="3" fillId="3" borderId="0" xfId="0" applyNumberFormat="1" applyFont="1" applyFill="1" applyAlignment="1">
      <alignment horizont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10" xfId="0" applyFont="1" applyFill="1" applyBorder="1" applyAlignment="1">
      <alignment vertical="center" wrapText="1"/>
    </xf>
    <xf numFmtId="0" fontId="3" fillId="0" borderId="0" xfId="0" applyFont="1" applyAlignment="1">
      <alignment wrapText="1"/>
    </xf>
    <xf numFmtId="0" fontId="17" fillId="3" borderId="0" xfId="0" applyFont="1" applyFill="1" applyAlignment="1">
      <alignment wrapText="1"/>
    </xf>
    <xf numFmtId="164" fontId="17" fillId="3" borderId="0" xfId="1" applyFont="1" applyFill="1" applyBorder="1"/>
    <xf numFmtId="0" fontId="18" fillId="3" borderId="0" xfId="0" applyFont="1" applyFill="1"/>
    <xf numFmtId="0" fontId="21" fillId="3" borderId="0" xfId="0" applyFont="1" applyFill="1"/>
    <xf numFmtId="164" fontId="20" fillId="3" borderId="0" xfId="1" applyFont="1" applyFill="1" applyBorder="1"/>
    <xf numFmtId="0" fontId="20" fillId="3" borderId="0" xfId="0" applyFont="1" applyFill="1"/>
    <xf numFmtId="0" fontId="22" fillId="3" borderId="0" xfId="0" applyFont="1" applyFill="1"/>
    <xf numFmtId="0" fontId="21" fillId="3" borderId="0" xfId="0" applyFont="1" applyFill="1" applyAlignment="1">
      <alignment horizontal="center" wrapText="1"/>
    </xf>
    <xf numFmtId="0" fontId="21" fillId="3" borderId="0" xfId="0" applyFont="1" applyFill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vertical="center"/>
    </xf>
    <xf numFmtId="164" fontId="5" fillId="0" borderId="4" xfId="0" applyNumberFormat="1" applyFont="1" applyBorder="1" applyAlignment="1">
      <alignment horizontal="center" vertical="center"/>
    </xf>
    <xf numFmtId="164" fontId="5" fillId="4" borderId="5" xfId="1" applyFont="1" applyFill="1" applyBorder="1" applyAlignment="1">
      <alignment horizontal="center" vertical="center"/>
    </xf>
    <xf numFmtId="164" fontId="5" fillId="4" borderId="4" xfId="1" applyFont="1" applyFill="1" applyBorder="1" applyAlignment="1">
      <alignment vertical="center"/>
    </xf>
    <xf numFmtId="164" fontId="5" fillId="4" borderId="4" xfId="1" applyFont="1" applyFill="1" applyBorder="1" applyAlignment="1">
      <alignment horizontal="center" vertical="center"/>
    </xf>
    <xf numFmtId="164" fontId="5" fillId="4" borderId="5" xfId="1" applyFont="1" applyFill="1" applyBorder="1" applyAlignment="1">
      <alignment vertical="center"/>
    </xf>
    <xf numFmtId="164" fontId="5" fillId="4" borderId="4" xfId="1" applyFont="1" applyFill="1" applyBorder="1"/>
    <xf numFmtId="164" fontId="5" fillId="4" borderId="4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19" fillId="0" borderId="0" xfId="0" applyNumberFormat="1" applyFont="1"/>
    <xf numFmtId="0" fontId="5" fillId="0" borderId="15" xfId="0" applyFont="1" applyBorder="1" applyAlignment="1">
      <alignment horizontal="center"/>
    </xf>
    <xf numFmtId="164" fontId="19" fillId="0" borderId="15" xfId="0" applyNumberFormat="1" applyFont="1" applyBorder="1"/>
    <xf numFmtId="49" fontId="5" fillId="0" borderId="5" xfId="0" applyNumberFormat="1" applyFont="1" applyBorder="1" applyAlignment="1">
      <alignment horizontal="center" wrapText="1"/>
    </xf>
    <xf numFmtId="164" fontId="5" fillId="0" borderId="5" xfId="1" applyFont="1" applyFill="1" applyBorder="1"/>
    <xf numFmtId="0" fontId="5" fillId="0" borderId="5" xfId="0" applyFont="1" applyBorder="1" applyAlignment="1">
      <alignment horizontal="center"/>
    </xf>
    <xf numFmtId="164" fontId="5" fillId="0" borderId="5" xfId="1" applyFont="1" applyBorder="1"/>
    <xf numFmtId="164" fontId="19" fillId="0" borderId="16" xfId="0" applyNumberFormat="1" applyFont="1" applyBorder="1"/>
    <xf numFmtId="164" fontId="24" fillId="5" borderId="17" xfId="1" applyFont="1" applyFill="1" applyBorder="1" applyAlignment="1">
      <alignment horizontal="center" vertical="center" wrapText="1"/>
    </xf>
    <xf numFmtId="0" fontId="25" fillId="0" borderId="0" xfId="0" applyFont="1"/>
    <xf numFmtId="0" fontId="25" fillId="0" borderId="0" xfId="0" applyFont="1" applyAlignment="1">
      <alignment horizontal="center" wrapText="1"/>
    </xf>
    <xf numFmtId="14" fontId="26" fillId="0" borderId="18" xfId="0" applyNumberFormat="1" applyFont="1" applyBorder="1" applyAlignment="1">
      <alignment horizontal="center" vertical="center"/>
    </xf>
    <xf numFmtId="14" fontId="23" fillId="0" borderId="19" xfId="0" applyNumberFormat="1" applyFont="1" applyBorder="1" applyAlignment="1">
      <alignment horizontal="center" vertical="center"/>
    </xf>
    <xf numFmtId="14" fontId="23" fillId="0" borderId="5" xfId="0" applyNumberFormat="1" applyFont="1" applyBorder="1" applyAlignment="1">
      <alignment horizontal="center" vertical="center"/>
    </xf>
    <xf numFmtId="14" fontId="26" fillId="0" borderId="5" xfId="0" applyNumberFormat="1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/>
    </xf>
    <xf numFmtId="0" fontId="20" fillId="0" borderId="19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164" fontId="18" fillId="2" borderId="5" xfId="1" applyFont="1" applyFill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164" fontId="19" fillId="0" borderId="5" xfId="0" applyNumberFormat="1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31" fillId="3" borderId="0" xfId="0" applyFont="1" applyFill="1"/>
    <xf numFmtId="0" fontId="31" fillId="3" borderId="0" xfId="0" applyFont="1" applyFill="1" applyAlignment="1">
      <alignment wrapText="1"/>
    </xf>
    <xf numFmtId="164" fontId="31" fillId="3" borderId="0" xfId="1" applyFont="1" applyFill="1" applyBorder="1"/>
    <xf numFmtId="0" fontId="8" fillId="3" borderId="0" xfId="0" applyFont="1" applyFill="1"/>
    <xf numFmtId="0" fontId="8" fillId="2" borderId="5" xfId="0" applyFont="1" applyFill="1" applyBorder="1" applyAlignment="1">
      <alignment horizontal="center" vertical="center" wrapText="1"/>
    </xf>
    <xf numFmtId="164" fontId="8" fillId="2" borderId="5" xfId="1" applyFont="1" applyFill="1" applyBorder="1" applyAlignment="1">
      <alignment horizontal="center" vertical="center" wrapText="1"/>
    </xf>
    <xf numFmtId="49" fontId="31" fillId="0" borderId="5" xfId="0" applyNumberFormat="1" applyFont="1" applyBorder="1" applyAlignment="1">
      <alignment horizontal="center" vertical="center"/>
    </xf>
    <xf numFmtId="49" fontId="31" fillId="0" borderId="5" xfId="0" applyNumberFormat="1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left" vertical="center" wrapText="1"/>
    </xf>
    <xf numFmtId="164" fontId="31" fillId="5" borderId="5" xfId="1" applyFont="1" applyFill="1" applyBorder="1" applyAlignment="1">
      <alignment horizontal="center" vertical="center"/>
    </xf>
    <xf numFmtId="164" fontId="31" fillId="0" borderId="5" xfId="1" applyFont="1" applyBorder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31" fillId="5" borderId="5" xfId="0" applyFont="1" applyFill="1" applyBorder="1" applyAlignment="1">
      <alignment horizontal="center" vertical="center" wrapText="1"/>
    </xf>
    <xf numFmtId="4" fontId="31" fillId="5" borderId="5" xfId="0" applyNumberFormat="1" applyFont="1" applyFill="1" applyBorder="1" applyAlignment="1">
      <alignment horizontal="center" vertical="center" wrapText="1"/>
    </xf>
    <xf numFmtId="0" fontId="31" fillId="0" borderId="4" xfId="0" applyFont="1" applyBorder="1" applyAlignment="1">
      <alignment horizontal="left" vertical="center" wrapText="1"/>
    </xf>
    <xf numFmtId="164" fontId="31" fillId="5" borderId="5" xfId="1" applyFont="1" applyFill="1" applyBorder="1" applyAlignment="1">
      <alignment horizontal="center" vertical="center" wrapText="1"/>
    </xf>
    <xf numFmtId="0" fontId="31" fillId="0" borderId="5" xfId="0" applyFont="1" applyBorder="1" applyAlignment="1">
      <alignment horizontal="center"/>
    </xf>
    <xf numFmtId="164" fontId="8" fillId="0" borderId="5" xfId="0" applyNumberFormat="1" applyFont="1" applyBorder="1"/>
    <xf numFmtId="0" fontId="8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164" fontId="8" fillId="0" borderId="0" xfId="0" applyNumberFormat="1" applyFont="1"/>
    <xf numFmtId="0" fontId="19" fillId="2" borderId="5" xfId="0" applyFont="1" applyFill="1" applyBorder="1" applyAlignment="1">
      <alignment horizontal="center" vertical="center" wrapText="1"/>
    </xf>
    <xf numFmtId="49" fontId="20" fillId="0" borderId="5" xfId="0" applyNumberFormat="1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164" fontId="31" fillId="0" borderId="5" xfId="1" applyFont="1" applyFill="1" applyBorder="1" applyAlignment="1">
      <alignment vertical="center"/>
    </xf>
    <xf numFmtId="164" fontId="31" fillId="0" borderId="5" xfId="1" applyFont="1" applyFill="1" applyBorder="1" applyAlignment="1">
      <alignment horizontal="center" vertical="center"/>
    </xf>
    <xf numFmtId="164" fontId="31" fillId="0" borderId="0" xfId="1" applyFont="1" applyAlignment="1">
      <alignment horizontal="center" vertical="center"/>
    </xf>
    <xf numFmtId="0" fontId="33" fillId="3" borderId="0" xfId="0" applyFont="1" applyFill="1" applyAlignment="1">
      <alignment horizontal="center"/>
    </xf>
    <xf numFmtId="14" fontId="34" fillId="0" borderId="5" xfId="0" applyNumberFormat="1" applyFont="1" applyBorder="1" applyAlignment="1">
      <alignment horizontal="center" vertical="center"/>
    </xf>
    <xf numFmtId="14" fontId="22" fillId="0" borderId="5" xfId="0" applyNumberFormat="1" applyFont="1" applyBorder="1" applyAlignment="1">
      <alignment horizontal="center" vertical="center"/>
    </xf>
    <xf numFmtId="49" fontId="31" fillId="0" borderId="20" xfId="0" applyNumberFormat="1" applyFont="1" applyBorder="1" applyAlignment="1">
      <alignment horizontal="center" vertical="center" wrapText="1"/>
    </xf>
    <xf numFmtId="164" fontId="31" fillId="0" borderId="21" xfId="1" applyFont="1" applyBorder="1" applyAlignment="1">
      <alignment horizontal="center" vertical="center"/>
    </xf>
    <xf numFmtId="14" fontId="34" fillId="0" borderId="4" xfId="0" applyNumberFormat="1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4" fontId="31" fillId="5" borderId="4" xfId="0" applyNumberFormat="1" applyFont="1" applyFill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/>
    </xf>
    <xf numFmtId="164" fontId="31" fillId="5" borderId="4" xfId="1" applyFont="1" applyFill="1" applyBorder="1" applyAlignment="1">
      <alignment horizontal="center" vertical="center"/>
    </xf>
    <xf numFmtId="164" fontId="31" fillId="0" borderId="4" xfId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14" fontId="34" fillId="0" borderId="6" xfId="0" applyNumberFormat="1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 wrapText="1"/>
    </xf>
    <xf numFmtId="0" fontId="31" fillId="5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31" fillId="0" borderId="6" xfId="0" applyFont="1" applyBorder="1" applyAlignment="1">
      <alignment vertical="center"/>
    </xf>
    <xf numFmtId="164" fontId="31" fillId="5" borderId="6" xfId="1" applyFont="1" applyFill="1" applyBorder="1" applyAlignment="1">
      <alignment horizontal="center" vertical="center"/>
    </xf>
    <xf numFmtId="164" fontId="31" fillId="0" borderId="6" xfId="1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 wrapText="1"/>
    </xf>
    <xf numFmtId="164" fontId="22" fillId="0" borderId="5" xfId="1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36" fillId="0" borderId="22" xfId="0" applyFont="1" applyBorder="1" applyAlignment="1">
      <alignment horizontal="center" vertical="center" wrapText="1"/>
    </xf>
    <xf numFmtId="0" fontId="32" fillId="3" borderId="0" xfId="0" applyFont="1" applyFill="1" applyAlignment="1">
      <alignment horizontal="center"/>
    </xf>
    <xf numFmtId="0" fontId="33" fillId="3" borderId="0" xfId="0" applyFont="1" applyFill="1" applyAlignment="1">
      <alignment horizontal="left"/>
    </xf>
    <xf numFmtId="165" fontId="3" fillId="3" borderId="0" xfId="4" applyFont="1" applyFill="1" applyBorder="1"/>
    <xf numFmtId="165" fontId="31" fillId="3" borderId="0" xfId="4" applyFont="1" applyFill="1" applyBorder="1"/>
    <xf numFmtId="165" fontId="19" fillId="2" borderId="5" xfId="4" applyFont="1" applyFill="1" applyBorder="1" applyAlignment="1">
      <alignment horizontal="center" vertical="center" wrapText="1"/>
    </xf>
    <xf numFmtId="49" fontId="17" fillId="0" borderId="5" xfId="0" applyNumberFormat="1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66" fontId="31" fillId="0" borderId="5" xfId="5" applyFont="1" applyBorder="1" applyAlignment="1">
      <alignment horizontal="center" vertical="center"/>
    </xf>
    <xf numFmtId="165" fontId="31" fillId="0" borderId="5" xfId="4" applyFont="1" applyBorder="1" applyAlignment="1">
      <alignment horizontal="center" vertical="center"/>
    </xf>
    <xf numFmtId="49" fontId="17" fillId="0" borderId="5" xfId="0" applyNumberFormat="1" applyFont="1" applyBorder="1" applyAlignment="1">
      <alignment horizontal="center" vertical="center"/>
    </xf>
    <xf numFmtId="0" fontId="36" fillId="0" borderId="0" xfId="0" applyFont="1" applyAlignment="1">
      <alignment horizontal="center" vertical="center" wrapText="1"/>
    </xf>
    <xf numFmtId="165" fontId="31" fillId="0" borderId="5" xfId="4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165" fontId="5" fillId="0" borderId="0" xfId="4" applyFont="1" applyFill="1" applyBorder="1"/>
    <xf numFmtId="165" fontId="20" fillId="3" borderId="0" xfId="4" applyFont="1" applyFill="1" applyBorder="1"/>
    <xf numFmtId="165" fontId="5" fillId="3" borderId="0" xfId="4" applyFont="1" applyFill="1" applyBorder="1" applyAlignment="1">
      <alignment vertical="center"/>
    </xf>
    <xf numFmtId="165" fontId="3" fillId="0" borderId="0" xfId="4" applyFont="1" applyFill="1" applyBorder="1"/>
    <xf numFmtId="0" fontId="23" fillId="0" borderId="5" xfId="0" applyFont="1" applyBorder="1" applyAlignment="1">
      <alignment horizontal="left" vertical="center" wrapText="1"/>
    </xf>
    <xf numFmtId="0" fontId="23" fillId="0" borderId="5" xfId="0" applyFont="1" applyBorder="1" applyAlignment="1">
      <alignment vertical="center" wrapText="1"/>
    </xf>
    <xf numFmtId="0" fontId="23" fillId="0" borderId="5" xfId="0" applyFont="1" applyBorder="1" applyAlignment="1">
      <alignment horizontal="left" vertical="top" wrapText="1"/>
    </xf>
    <xf numFmtId="0" fontId="38" fillId="0" borderId="5" xfId="0" applyFont="1" applyBorder="1" applyAlignment="1">
      <alignment horizontal="center" vertical="center" wrapText="1"/>
    </xf>
    <xf numFmtId="0" fontId="40" fillId="0" borderId="5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/>
    </xf>
    <xf numFmtId="164" fontId="8" fillId="0" borderId="6" xfId="0" applyNumberFormat="1" applyFont="1" applyBorder="1"/>
    <xf numFmtId="0" fontId="39" fillId="0" borderId="5" xfId="0" applyFont="1" applyBorder="1" applyAlignment="1">
      <alignment horizontal="center" vertical="center" wrapText="1"/>
    </xf>
    <xf numFmtId="165" fontId="31" fillId="0" borderId="5" xfId="6" applyFont="1" applyBorder="1" applyAlignment="1">
      <alignment horizontal="center" vertical="center"/>
    </xf>
    <xf numFmtId="165" fontId="20" fillId="0" borderId="5" xfId="6" applyFont="1" applyBorder="1" applyAlignment="1">
      <alignment horizontal="center" vertical="center"/>
    </xf>
    <xf numFmtId="165" fontId="41" fillId="0" borderId="5" xfId="6" applyFont="1" applyFill="1" applyBorder="1" applyAlignment="1">
      <alignment horizontal="center" vertical="center"/>
    </xf>
    <xf numFmtId="165" fontId="22" fillId="0" borderId="5" xfId="6" applyFont="1" applyBorder="1" applyAlignment="1">
      <alignment horizontal="center" vertical="center"/>
    </xf>
    <xf numFmtId="164" fontId="20" fillId="0" borderId="5" xfId="1" applyFont="1" applyBorder="1" applyAlignment="1">
      <alignment horizontal="center" vertical="center"/>
    </xf>
    <xf numFmtId="164" fontId="41" fillId="0" borderId="5" xfId="1" applyFont="1" applyFill="1" applyBorder="1" applyAlignment="1">
      <alignment horizontal="center" vertical="center"/>
    </xf>
    <xf numFmtId="14" fontId="26" fillId="0" borderId="6" xfId="0" applyNumberFormat="1" applyFont="1" applyBorder="1" applyAlignment="1">
      <alignment horizontal="center" vertical="center"/>
    </xf>
    <xf numFmtId="49" fontId="31" fillId="0" borderId="6" xfId="0" applyNumberFormat="1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0" fontId="31" fillId="0" borderId="6" xfId="0" applyFont="1" applyBorder="1" applyAlignment="1">
      <alignment horizontal="left" vertical="center" wrapText="1"/>
    </xf>
    <xf numFmtId="165" fontId="31" fillId="0" borderId="6" xfId="4" applyFont="1" applyBorder="1" applyAlignment="1">
      <alignment horizontal="center" vertical="center"/>
    </xf>
    <xf numFmtId="164" fontId="20" fillId="0" borderId="6" xfId="1" applyFont="1" applyBorder="1" applyAlignment="1">
      <alignment horizontal="center" vertical="center"/>
    </xf>
    <xf numFmtId="164" fontId="31" fillId="5" borderId="6" xfId="1" applyFont="1" applyFill="1" applyBorder="1" applyAlignment="1">
      <alignment horizontal="center" vertical="center" wrapText="1"/>
    </xf>
    <xf numFmtId="0" fontId="43" fillId="0" borderId="5" xfId="0" applyFont="1" applyBorder="1" applyAlignment="1">
      <alignment horizontal="center" vertical="center" wrapText="1"/>
    </xf>
    <xf numFmtId="0" fontId="43" fillId="0" borderId="6" xfId="0" applyFont="1" applyBorder="1" applyAlignment="1">
      <alignment horizontal="center" vertical="center" wrapText="1"/>
    </xf>
    <xf numFmtId="0" fontId="44" fillId="0" borderId="5" xfId="0" applyFont="1" applyBorder="1" applyAlignment="1">
      <alignment horizontal="center" vertical="center"/>
    </xf>
    <xf numFmtId="2" fontId="20" fillId="0" borderId="5" xfId="1" applyNumberFormat="1" applyFont="1" applyBorder="1" applyAlignment="1">
      <alignment horizontal="center" vertical="center"/>
    </xf>
    <xf numFmtId="0" fontId="41" fillId="0" borderId="5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top" wrapText="1"/>
    </xf>
    <xf numFmtId="0" fontId="42" fillId="0" borderId="5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165" fontId="19" fillId="2" borderId="5" xfId="4" applyFont="1" applyFill="1" applyBorder="1" applyAlignment="1">
      <alignment horizontal="center" vertical="center"/>
    </xf>
    <xf numFmtId="0" fontId="46" fillId="0" borderId="5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  <xf numFmtId="167" fontId="41" fillId="0" borderId="5" xfId="1" applyNumberFormat="1" applyFont="1" applyFill="1" applyBorder="1" applyAlignment="1">
      <alignment horizontal="center" vertical="center"/>
    </xf>
    <xf numFmtId="167" fontId="41" fillId="0" borderId="5" xfId="6" applyNumberFormat="1" applyFont="1" applyFill="1" applyBorder="1" applyAlignment="1">
      <alignment horizontal="center" vertical="center"/>
    </xf>
    <xf numFmtId="167" fontId="31" fillId="5" borderId="5" xfId="1" applyNumberFormat="1" applyFont="1" applyFill="1" applyBorder="1" applyAlignment="1">
      <alignment horizontal="center" vertical="center" wrapText="1"/>
    </xf>
    <xf numFmtId="167" fontId="31" fillId="5" borderId="6" xfId="1" applyNumberFormat="1" applyFont="1" applyFill="1" applyBorder="1" applyAlignment="1">
      <alignment horizontal="center" vertical="center" wrapText="1"/>
    </xf>
    <xf numFmtId="167" fontId="31" fillId="0" borderId="5" xfId="1" applyNumberFormat="1" applyFont="1" applyFill="1" applyBorder="1" applyAlignment="1">
      <alignment horizontal="center" vertical="center"/>
    </xf>
    <xf numFmtId="164" fontId="8" fillId="0" borderId="6" xfId="1" applyFont="1" applyBorder="1"/>
    <xf numFmtId="0" fontId="44" fillId="0" borderId="5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50" fillId="0" borderId="5" xfId="0" applyFont="1" applyBorder="1" applyAlignment="1">
      <alignment horizontal="center" vertical="center" wrapText="1"/>
    </xf>
    <xf numFmtId="49" fontId="31" fillId="0" borderId="6" xfId="0" applyNumberFormat="1" applyFont="1" applyBorder="1" applyAlignment="1">
      <alignment horizontal="center" vertical="center"/>
    </xf>
    <xf numFmtId="164" fontId="20" fillId="0" borderId="6" xfId="1" applyFont="1" applyBorder="1" applyAlignment="1">
      <alignment vertical="center"/>
    </xf>
    <xf numFmtId="164" fontId="31" fillId="0" borderId="6" xfId="1" applyFont="1" applyBorder="1" applyAlignment="1">
      <alignment vertical="center"/>
    </xf>
    <xf numFmtId="49" fontId="20" fillId="0" borderId="5" xfId="0" applyNumberFormat="1" applyFont="1" applyBorder="1" applyAlignment="1">
      <alignment horizontal="center" vertical="center" wrapText="1"/>
    </xf>
    <xf numFmtId="164" fontId="31" fillId="0" borderId="6" xfId="1" applyFont="1" applyFill="1" applyBorder="1" applyAlignment="1">
      <alignment horizontal="center" vertical="center"/>
    </xf>
    <xf numFmtId="43" fontId="20" fillId="0" borderId="6" xfId="7" applyFont="1" applyBorder="1" applyAlignment="1">
      <alignment horizontal="center" vertical="center"/>
    </xf>
    <xf numFmtId="165" fontId="31" fillId="0" borderId="6" xfId="8" applyFont="1" applyBorder="1" applyAlignment="1">
      <alignment horizontal="center" vertical="center"/>
    </xf>
    <xf numFmtId="43" fontId="31" fillId="0" borderId="6" xfId="7" applyFont="1" applyBorder="1" applyAlignment="1">
      <alignment horizontal="center" vertical="center"/>
    </xf>
    <xf numFmtId="43" fontId="20" fillId="0" borderId="6" xfId="7" applyFont="1" applyBorder="1" applyAlignment="1">
      <alignment vertical="center"/>
    </xf>
    <xf numFmtId="165" fontId="31" fillId="0" borderId="6" xfId="8" applyFont="1" applyBorder="1" applyAlignment="1">
      <alignment vertical="center"/>
    </xf>
    <xf numFmtId="43" fontId="31" fillId="0" borderId="6" xfId="7" applyFont="1" applyBorder="1" applyAlignment="1">
      <alignment vertical="center"/>
    </xf>
    <xf numFmtId="43" fontId="8" fillId="0" borderId="6" xfId="7" applyFont="1" applyBorder="1"/>
    <xf numFmtId="165" fontId="8" fillId="0" borderId="6" xfId="8" applyFont="1" applyBorder="1"/>
    <xf numFmtId="49" fontId="20" fillId="0" borderId="6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 wrapText="1"/>
    </xf>
    <xf numFmtId="0" fontId="44" fillId="0" borderId="6" xfId="0" applyFont="1" applyBorder="1" applyAlignment="1">
      <alignment horizontal="center" vertical="center"/>
    </xf>
    <xf numFmtId="0" fontId="51" fillId="0" borderId="6" xfId="0" applyFont="1" applyBorder="1" applyAlignment="1">
      <alignment horizontal="center" vertical="center" wrapText="1"/>
    </xf>
    <xf numFmtId="0" fontId="52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53" fillId="0" borderId="5" xfId="0" applyFont="1" applyBorder="1" applyAlignment="1">
      <alignment horizontal="left" vertical="center" wrapText="1"/>
    </xf>
    <xf numFmtId="0" fontId="42" fillId="0" borderId="5" xfId="0" applyFont="1" applyBorder="1" applyAlignment="1">
      <alignment horizontal="left" vertical="center" wrapText="1"/>
    </xf>
    <xf numFmtId="0" fontId="40" fillId="0" borderId="5" xfId="0" applyFont="1" applyBorder="1" applyAlignment="1">
      <alignment horizontal="center" vertical="center"/>
    </xf>
    <xf numFmtId="0" fontId="44" fillId="0" borderId="6" xfId="0" applyFont="1" applyBorder="1" applyAlignment="1">
      <alignment horizontal="center" vertical="center" wrapText="1"/>
    </xf>
    <xf numFmtId="14" fontId="22" fillId="0" borderId="6" xfId="0" applyNumberFormat="1" applyFont="1" applyBorder="1" applyAlignment="1">
      <alignment horizontal="center" vertical="center"/>
    </xf>
    <xf numFmtId="0" fontId="53" fillId="0" borderId="6" xfId="0" applyFont="1" applyBorder="1" applyAlignment="1">
      <alignment horizontal="left" vertical="center" wrapText="1"/>
    </xf>
    <xf numFmtId="0" fontId="40" fillId="0" borderId="6" xfId="0" applyFont="1" applyBorder="1" applyAlignment="1">
      <alignment horizontal="center" vertical="center" wrapText="1"/>
    </xf>
    <xf numFmtId="0" fontId="22" fillId="3" borderId="0" xfId="0" applyFont="1" applyFill="1" applyAlignment="1">
      <alignment horizontal="center"/>
    </xf>
    <xf numFmtId="164" fontId="31" fillId="6" borderId="5" xfId="1" applyFont="1" applyFill="1" applyBorder="1" applyAlignment="1">
      <alignment horizontal="center" vertical="center"/>
    </xf>
    <xf numFmtId="164" fontId="31" fillId="6" borderId="6" xfId="1" applyFont="1" applyFill="1" applyBorder="1" applyAlignment="1">
      <alignment horizontal="center" vertical="center"/>
    </xf>
    <xf numFmtId="0" fontId="19" fillId="7" borderId="5" xfId="0" applyFont="1" applyFill="1" applyBorder="1" applyAlignment="1">
      <alignment horizontal="center" vertical="center" wrapText="1"/>
    </xf>
    <xf numFmtId="14" fontId="22" fillId="0" borderId="24" xfId="0" applyNumberFormat="1" applyFont="1" applyBorder="1" applyAlignment="1">
      <alignment horizontal="center" vertical="center"/>
    </xf>
    <xf numFmtId="49" fontId="20" fillId="0" borderId="24" xfId="0" applyNumberFormat="1" applyFont="1" applyBorder="1" applyAlignment="1">
      <alignment horizontal="center" vertical="center"/>
    </xf>
    <xf numFmtId="0" fontId="40" fillId="0" borderId="24" xfId="0" applyFont="1" applyBorder="1" applyAlignment="1">
      <alignment horizontal="center" vertical="center" wrapText="1"/>
    </xf>
    <xf numFmtId="0" fontId="53" fillId="0" borderId="24" xfId="0" applyFont="1" applyBorder="1" applyAlignment="1">
      <alignment horizontal="left" vertical="center" wrapText="1"/>
    </xf>
    <xf numFmtId="49" fontId="20" fillId="0" borderId="25" xfId="0" applyNumberFormat="1" applyFont="1" applyBorder="1" applyAlignment="1">
      <alignment horizontal="center" vertical="center"/>
    </xf>
    <xf numFmtId="0" fontId="53" fillId="0" borderId="25" xfId="0" applyFont="1" applyBorder="1" applyAlignment="1">
      <alignment horizontal="left" vertical="center" wrapText="1"/>
    </xf>
    <xf numFmtId="49" fontId="20" fillId="0" borderId="21" xfId="0" applyNumberFormat="1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 wrapText="1"/>
    </xf>
    <xf numFmtId="164" fontId="8" fillId="0" borderId="23" xfId="1" applyFont="1" applyFill="1" applyBorder="1" applyAlignment="1">
      <alignment horizontal="center" vertical="center"/>
    </xf>
    <xf numFmtId="164" fontId="31" fillId="0" borderId="5" xfId="0" applyNumberFormat="1" applyFont="1" applyBorder="1" applyAlignment="1">
      <alignment horizontal="center" vertical="center" wrapText="1"/>
    </xf>
    <xf numFmtId="164" fontId="31" fillId="0" borderId="6" xfId="0" applyNumberFormat="1" applyFont="1" applyBorder="1" applyAlignment="1">
      <alignment horizontal="center" vertical="center"/>
    </xf>
    <xf numFmtId="164" fontId="31" fillId="0" borderId="6" xfId="1" applyFont="1" applyBorder="1" applyAlignment="1">
      <alignment horizontal="center" vertical="center" wrapText="1"/>
    </xf>
    <xf numFmtId="164" fontId="31" fillId="3" borderId="5" xfId="1" applyFont="1" applyFill="1" applyBorder="1" applyAlignment="1">
      <alignment horizontal="center" vertical="center"/>
    </xf>
    <xf numFmtId="164" fontId="31" fillId="3" borderId="6" xfId="1" applyFont="1" applyFill="1" applyBorder="1" applyAlignment="1">
      <alignment horizontal="center" vertical="center"/>
    </xf>
    <xf numFmtId="165" fontId="19" fillId="7" borderId="5" xfId="4" applyFont="1" applyFill="1" applyBorder="1" applyAlignment="1">
      <alignment horizontal="center" vertical="center" wrapText="1"/>
    </xf>
    <xf numFmtId="0" fontId="18" fillId="7" borderId="5" xfId="0" applyFont="1" applyFill="1" applyBorder="1" applyAlignment="1">
      <alignment horizontal="center" vertical="center" wrapText="1"/>
    </xf>
    <xf numFmtId="0" fontId="5" fillId="0" borderId="0" xfId="0" applyFont="1"/>
    <xf numFmtId="165" fontId="19" fillId="0" borderId="0" xfId="4" applyFont="1" applyFill="1" applyBorder="1"/>
    <xf numFmtId="0" fontId="20" fillId="0" borderId="0" xfId="0" applyFont="1"/>
    <xf numFmtId="164" fontId="8" fillId="0" borderId="6" xfId="0" applyNumberFormat="1" applyFont="1" applyBorder="1" applyAlignment="1">
      <alignment horizontal="center" vertical="center"/>
    </xf>
    <xf numFmtId="4" fontId="31" fillId="0" borderId="6" xfId="1" applyNumberFormat="1" applyFont="1" applyFill="1" applyBorder="1" applyAlignment="1">
      <alignment horizontal="center" vertical="center"/>
    </xf>
    <xf numFmtId="0" fontId="5" fillId="0" borderId="0" xfId="4" applyNumberFormat="1" applyFont="1" applyFill="1" applyBorder="1"/>
    <xf numFmtId="164" fontId="31" fillId="0" borderId="5" xfId="1" applyFont="1" applyBorder="1" applyAlignment="1">
      <alignment horizontal="center" vertical="center" wrapText="1"/>
    </xf>
    <xf numFmtId="4" fontId="31" fillId="0" borderId="5" xfId="1" applyNumberFormat="1" applyFont="1" applyFill="1" applyBorder="1" applyAlignment="1">
      <alignment horizontal="center" vertical="center"/>
    </xf>
    <xf numFmtId="4" fontId="31" fillId="0" borderId="6" xfId="1" applyNumberFormat="1" applyFont="1" applyFill="1" applyBorder="1" applyAlignment="1">
      <alignment horizontal="right" vertical="center"/>
    </xf>
    <xf numFmtId="0" fontId="53" fillId="0" borderId="5" xfId="0" applyFont="1" applyBorder="1" applyAlignment="1">
      <alignment horizontal="center" vertical="center" wrapText="1"/>
    </xf>
    <xf numFmtId="0" fontId="53" fillId="0" borderId="6" xfId="0" applyFont="1" applyBorder="1" applyAlignment="1">
      <alignment horizontal="center" vertical="center" wrapText="1"/>
    </xf>
    <xf numFmtId="164" fontId="31" fillId="0" borderId="5" xfId="0" applyNumberFormat="1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55" fillId="0" borderId="6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6" fillId="0" borderId="5" xfId="0" applyFont="1" applyBorder="1" applyAlignment="1">
      <alignment horizontal="center" vertical="center" wrapText="1"/>
    </xf>
    <xf numFmtId="0" fontId="20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9" fillId="3" borderId="0" xfId="2" applyFont="1" applyFill="1" applyBorder="1" applyAlignment="1">
      <alignment horizontal="center" vertical="center"/>
    </xf>
    <xf numFmtId="0" fontId="12" fillId="3" borderId="0" xfId="2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/>
    </xf>
    <xf numFmtId="0" fontId="14" fillId="3" borderId="11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center" wrapText="1"/>
    </xf>
    <xf numFmtId="0" fontId="19" fillId="0" borderId="8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22" fillId="3" borderId="0" xfId="0" applyFont="1" applyFill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31" fillId="3" borderId="0" xfId="0" applyFont="1" applyFill="1" applyAlignment="1">
      <alignment horizontal="center" vertical="center" wrapText="1"/>
    </xf>
    <xf numFmtId="0" fontId="29" fillId="3" borderId="0" xfId="2" applyFont="1" applyFill="1" applyBorder="1" applyAlignment="1">
      <alignment horizontal="center" vertical="center"/>
    </xf>
    <xf numFmtId="0" fontId="35" fillId="3" borderId="0" xfId="2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3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0" fontId="32" fillId="3" borderId="0" xfId="0" applyFont="1" applyFill="1" applyAlignment="1">
      <alignment horizontal="center"/>
    </xf>
    <xf numFmtId="0" fontId="8" fillId="0" borderId="6" xfId="0" applyFont="1" applyBorder="1" applyAlignment="1">
      <alignment horizontal="center"/>
    </xf>
    <xf numFmtId="0" fontId="35" fillId="3" borderId="0" xfId="2" applyFont="1" applyFill="1" applyBorder="1" applyAlignment="1">
      <alignment horizontal="left" vertical="center"/>
    </xf>
    <xf numFmtId="0" fontId="31" fillId="3" borderId="0" xfId="0" applyFont="1" applyFill="1" applyAlignment="1">
      <alignment horizontal="left" vertical="center" wrapText="1"/>
    </xf>
    <xf numFmtId="0" fontId="20" fillId="3" borderId="0" xfId="0" applyFont="1" applyFill="1" applyAlignment="1">
      <alignment horizontal="left" vertical="center" wrapText="1"/>
    </xf>
  </cellXfs>
  <cellStyles count="9">
    <cellStyle name="Hipervínculo" xfId="2" builtinId="8"/>
    <cellStyle name="Millares" xfId="1" builtinId="3"/>
    <cellStyle name="Millares 10" xfId="6" xr:uid="{00000000-0005-0000-0000-000002000000}"/>
    <cellStyle name="Millares 18" xfId="8" xr:uid="{00000000-0005-0000-0000-000003000000}"/>
    <cellStyle name="Millares 2" xfId="5" xr:uid="{00000000-0005-0000-0000-000004000000}"/>
    <cellStyle name="Millares 3" xfId="7" xr:uid="{00000000-0005-0000-0000-000005000000}"/>
    <cellStyle name="Millares 7" xfId="3" xr:uid="{00000000-0005-0000-0000-000006000000}"/>
    <cellStyle name="Millares 9" xfId="4" xr:uid="{00000000-0005-0000-0000-000007000000}"/>
    <cellStyle name="Normal" xfId="0" builtinId="0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6450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6450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6450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6450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1469571</xdr:colOff>
      <xdr:row>0</xdr:row>
      <xdr:rowOff>13608</xdr:rowOff>
    </xdr:from>
    <xdr:to>
      <xdr:col>10</xdr:col>
      <xdr:colOff>1034143</xdr:colOff>
      <xdr:row>4</xdr:row>
      <xdr:rowOff>1929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94346" y="13608"/>
          <a:ext cx="1821997" cy="1217046"/>
        </a:xfrm>
        <a:prstGeom prst="rect">
          <a:avLst/>
        </a:prstGeom>
      </xdr:spPr>
    </xdr:pic>
    <xdr:clientData/>
  </xdr:twoCellAnchor>
  <xdr:twoCellAnchor editAs="oneCell">
    <xdr:from>
      <xdr:col>15</xdr:col>
      <xdr:colOff>190500</xdr:colOff>
      <xdr:row>41</xdr:row>
      <xdr:rowOff>145677</xdr:rowOff>
    </xdr:from>
    <xdr:to>
      <xdr:col>15</xdr:col>
      <xdr:colOff>964759</xdr:colOff>
      <xdr:row>44</xdr:row>
      <xdr:rowOff>119211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070286" y="20923784"/>
          <a:ext cx="774259" cy="78996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0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0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0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0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1279071</xdr:colOff>
      <xdr:row>0</xdr:row>
      <xdr:rowOff>0</xdr:rowOff>
    </xdr:from>
    <xdr:to>
      <xdr:col>12</xdr:col>
      <xdr:colOff>489858</xdr:colOff>
      <xdr:row>3</xdr:row>
      <xdr:rowOff>355714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137946" y="0"/>
          <a:ext cx="1830162" cy="1212964"/>
        </a:xfrm>
        <a:prstGeom prst="rect">
          <a:avLst/>
        </a:prstGeom>
      </xdr:spPr>
    </xdr:pic>
    <xdr:clientData/>
  </xdr:twoCellAnchor>
  <xdr:twoCellAnchor editAs="oneCell">
    <xdr:from>
      <xdr:col>13</xdr:col>
      <xdr:colOff>666750</xdr:colOff>
      <xdr:row>45</xdr:row>
      <xdr:rowOff>231402</xdr:rowOff>
    </xdr:from>
    <xdr:to>
      <xdr:col>14</xdr:col>
      <xdr:colOff>764733</xdr:colOff>
      <xdr:row>48</xdr:row>
      <xdr:rowOff>195409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192750" y="21929352"/>
          <a:ext cx="764733" cy="77363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19050"/>
          <a:ext cx="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19050"/>
          <a:ext cx="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19050"/>
          <a:ext cx="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19050"/>
          <a:ext cx="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2571750</xdr:colOff>
      <xdr:row>0</xdr:row>
      <xdr:rowOff>0</xdr:rowOff>
    </xdr:from>
    <xdr:ext cx="1823358" cy="1212964"/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0" y="0"/>
          <a:ext cx="1823358" cy="1212964"/>
        </a:xfrm>
        <a:prstGeom prst="rect">
          <a:avLst/>
        </a:prstGeom>
      </xdr:spPr>
    </xdr:pic>
    <xdr:clientData/>
  </xdr:oneCellAnchor>
  <xdr:oneCellAnchor>
    <xdr:from>
      <xdr:col>13</xdr:col>
      <xdr:colOff>666750</xdr:colOff>
      <xdr:row>32</xdr:row>
      <xdr:rowOff>0</xdr:rowOff>
    </xdr:from>
    <xdr:ext cx="766094" cy="780436"/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72750" y="6096000"/>
          <a:ext cx="766094" cy="780436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2705100</xdr:colOff>
      <xdr:row>0</xdr:row>
      <xdr:rowOff>0</xdr:rowOff>
    </xdr:from>
    <xdr:to>
      <xdr:col>12</xdr:col>
      <xdr:colOff>3695700</xdr:colOff>
      <xdr:row>2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68975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2705100</xdr:colOff>
      <xdr:row>0</xdr:row>
      <xdr:rowOff>0</xdr:rowOff>
    </xdr:from>
    <xdr:to>
      <xdr:col>12</xdr:col>
      <xdr:colOff>3695700</xdr:colOff>
      <xdr:row>2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68975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2705100</xdr:colOff>
      <xdr:row>0</xdr:row>
      <xdr:rowOff>0</xdr:rowOff>
    </xdr:from>
    <xdr:to>
      <xdr:col>12</xdr:col>
      <xdr:colOff>3695700</xdr:colOff>
      <xdr:row>2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68975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2705100</xdr:colOff>
      <xdr:row>0</xdr:row>
      <xdr:rowOff>0</xdr:rowOff>
    </xdr:from>
    <xdr:to>
      <xdr:col>12</xdr:col>
      <xdr:colOff>3695700</xdr:colOff>
      <xdr:row>2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68975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489857</xdr:colOff>
      <xdr:row>0</xdr:row>
      <xdr:rowOff>0</xdr:rowOff>
    </xdr:from>
    <xdr:ext cx="1428750" cy="843643"/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600214" y="0"/>
          <a:ext cx="1428750" cy="843643"/>
        </a:xfrm>
        <a:prstGeom prst="rect">
          <a:avLst/>
        </a:prstGeom>
      </xdr:spPr>
    </xdr:pic>
    <xdr:clientData/>
  </xdr:oneCellAnchor>
  <xdr:oneCellAnchor>
    <xdr:from>
      <xdr:col>12</xdr:col>
      <xdr:colOff>638175</xdr:colOff>
      <xdr:row>27</xdr:row>
      <xdr:rowOff>27213</xdr:rowOff>
    </xdr:from>
    <xdr:ext cx="766094" cy="494687"/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177532" y="20519570"/>
          <a:ext cx="766094" cy="494687"/>
        </a:xfrm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829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829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829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829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489857</xdr:colOff>
      <xdr:row>0</xdr:row>
      <xdr:rowOff>0</xdr:rowOff>
    </xdr:from>
    <xdr:ext cx="1428750" cy="843643"/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62732" y="0"/>
          <a:ext cx="1428750" cy="843643"/>
        </a:xfrm>
        <a:prstGeom prst="rect">
          <a:avLst/>
        </a:prstGeom>
      </xdr:spPr>
    </xdr:pic>
    <xdr:clientData/>
  </xdr:oneCellAnchor>
  <xdr:oneCellAnchor>
    <xdr:from>
      <xdr:col>11</xdr:col>
      <xdr:colOff>638175</xdr:colOff>
      <xdr:row>28</xdr:row>
      <xdr:rowOff>27213</xdr:rowOff>
    </xdr:from>
    <xdr:ext cx="766094" cy="494687"/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182975" y="20496438"/>
          <a:ext cx="766094" cy="494687"/>
        </a:xfrm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114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114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114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114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489857</xdr:colOff>
      <xdr:row>0</xdr:row>
      <xdr:rowOff>0</xdr:rowOff>
    </xdr:from>
    <xdr:ext cx="1428750" cy="843643"/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62732" y="0"/>
          <a:ext cx="1428750" cy="843643"/>
        </a:xfrm>
        <a:prstGeom prst="rect">
          <a:avLst/>
        </a:prstGeom>
      </xdr:spPr>
    </xdr:pic>
    <xdr:clientData/>
  </xdr:oneCellAnchor>
  <xdr:oneCellAnchor>
    <xdr:from>
      <xdr:col>11</xdr:col>
      <xdr:colOff>638175</xdr:colOff>
      <xdr:row>20</xdr:row>
      <xdr:rowOff>27213</xdr:rowOff>
    </xdr:from>
    <xdr:ext cx="766094" cy="494687"/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011400" y="21896613"/>
          <a:ext cx="766094" cy="494687"/>
        </a:xfrm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31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31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31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31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489857</xdr:colOff>
      <xdr:row>0</xdr:row>
      <xdr:rowOff>0</xdr:rowOff>
    </xdr:from>
    <xdr:ext cx="1428750" cy="843643"/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62657" y="0"/>
          <a:ext cx="1428750" cy="843643"/>
        </a:xfrm>
        <a:prstGeom prst="rect">
          <a:avLst/>
        </a:prstGeom>
      </xdr:spPr>
    </xdr:pic>
    <xdr:clientData/>
  </xdr:oneCellAnchor>
  <xdr:oneCellAnchor>
    <xdr:from>
      <xdr:col>11</xdr:col>
      <xdr:colOff>638175</xdr:colOff>
      <xdr:row>44</xdr:row>
      <xdr:rowOff>27213</xdr:rowOff>
    </xdr:from>
    <xdr:ext cx="766094" cy="494687"/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973175" y="17019813"/>
          <a:ext cx="766094" cy="494687"/>
        </a:xfrm>
        <a:prstGeom prst="rect">
          <a:avLst/>
        </a:prstGeom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122464</xdr:colOff>
      <xdr:row>0</xdr:row>
      <xdr:rowOff>1</xdr:rowOff>
    </xdr:from>
    <xdr:ext cx="1918608" cy="830036"/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56789" y="1"/>
          <a:ext cx="1918608" cy="830036"/>
        </a:xfrm>
        <a:prstGeom prst="rect">
          <a:avLst/>
        </a:prstGeom>
      </xdr:spPr>
    </xdr:pic>
    <xdr:clientData/>
  </xdr:oneCellAnchor>
  <xdr:oneCellAnchor>
    <xdr:from>
      <xdr:col>8</xdr:col>
      <xdr:colOff>638175</xdr:colOff>
      <xdr:row>21</xdr:row>
      <xdr:rowOff>27213</xdr:rowOff>
    </xdr:from>
    <xdr:ext cx="766094" cy="494687"/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735050" y="13962288"/>
          <a:ext cx="766094" cy="494687"/>
        </a:xfrm>
        <a:prstGeom prst="rect">
          <a:avLst/>
        </a:prstGeom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122464</xdr:colOff>
      <xdr:row>0</xdr:row>
      <xdr:rowOff>1</xdr:rowOff>
    </xdr:from>
    <xdr:ext cx="1918608" cy="830036"/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56789" y="1"/>
          <a:ext cx="1918608" cy="830036"/>
        </a:xfrm>
        <a:prstGeom prst="rect">
          <a:avLst/>
        </a:prstGeom>
      </xdr:spPr>
    </xdr:pic>
    <xdr:clientData/>
  </xdr:oneCellAnchor>
  <xdr:oneCellAnchor>
    <xdr:from>
      <xdr:col>8</xdr:col>
      <xdr:colOff>638175</xdr:colOff>
      <xdr:row>21</xdr:row>
      <xdr:rowOff>27213</xdr:rowOff>
    </xdr:from>
    <xdr:ext cx="766094" cy="494687"/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735050" y="10647588"/>
          <a:ext cx="766094" cy="494687"/>
        </a:xfrm>
        <a:prstGeom prst="rect">
          <a:avLst/>
        </a:prstGeom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38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38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38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38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489857</xdr:colOff>
      <xdr:row>0</xdr:row>
      <xdr:rowOff>0</xdr:rowOff>
    </xdr:from>
    <xdr:ext cx="1428750" cy="843643"/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62732" y="0"/>
          <a:ext cx="1428750" cy="843643"/>
        </a:xfrm>
        <a:prstGeom prst="rect">
          <a:avLst/>
        </a:prstGeom>
      </xdr:spPr>
    </xdr:pic>
    <xdr:clientData/>
  </xdr:oneCellAnchor>
  <xdr:oneCellAnchor>
    <xdr:from>
      <xdr:col>11</xdr:col>
      <xdr:colOff>638175</xdr:colOff>
      <xdr:row>23</xdr:row>
      <xdr:rowOff>27213</xdr:rowOff>
    </xdr:from>
    <xdr:ext cx="766094" cy="494687"/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163800" y="9275988"/>
          <a:ext cx="766094" cy="494687"/>
        </a:xfrm>
        <a:prstGeom prst="rect">
          <a:avLst/>
        </a:prstGeom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122464</xdr:colOff>
      <xdr:row>0</xdr:row>
      <xdr:rowOff>1</xdr:rowOff>
    </xdr:from>
    <xdr:ext cx="1918608" cy="830036"/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56789" y="1"/>
          <a:ext cx="1918608" cy="830036"/>
        </a:xfrm>
        <a:prstGeom prst="rect">
          <a:avLst/>
        </a:prstGeom>
      </xdr:spPr>
    </xdr:pic>
    <xdr:clientData/>
  </xdr:oneCellAnchor>
  <xdr:oneCellAnchor>
    <xdr:from>
      <xdr:col>8</xdr:col>
      <xdr:colOff>638175</xdr:colOff>
      <xdr:row>23</xdr:row>
      <xdr:rowOff>27213</xdr:rowOff>
    </xdr:from>
    <xdr:ext cx="766094" cy="494687"/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735050" y="10647588"/>
          <a:ext cx="766094" cy="49468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97300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97300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97300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97300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1469571</xdr:colOff>
      <xdr:row>0</xdr:row>
      <xdr:rowOff>13608</xdr:rowOff>
    </xdr:from>
    <xdr:to>
      <xdr:col>10</xdr:col>
      <xdr:colOff>1034143</xdr:colOff>
      <xdr:row>4</xdr:row>
      <xdr:rowOff>1929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794671" y="13608"/>
          <a:ext cx="1821997" cy="1217046"/>
        </a:xfrm>
        <a:prstGeom prst="rect">
          <a:avLst/>
        </a:prstGeom>
      </xdr:spPr>
    </xdr:pic>
    <xdr:clientData/>
  </xdr:twoCellAnchor>
  <xdr:twoCellAnchor editAs="oneCell">
    <xdr:from>
      <xdr:col>15</xdr:col>
      <xdr:colOff>190500</xdr:colOff>
      <xdr:row>31</xdr:row>
      <xdr:rowOff>145677</xdr:rowOff>
    </xdr:from>
    <xdr:to>
      <xdr:col>15</xdr:col>
      <xdr:colOff>964759</xdr:colOff>
      <xdr:row>34</xdr:row>
      <xdr:rowOff>119211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068925" y="23929602"/>
          <a:ext cx="774259" cy="773634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38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38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38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38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489857</xdr:colOff>
      <xdr:row>0</xdr:row>
      <xdr:rowOff>0</xdr:rowOff>
    </xdr:from>
    <xdr:ext cx="1428750" cy="843643"/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62732" y="0"/>
          <a:ext cx="1428750" cy="843643"/>
        </a:xfrm>
        <a:prstGeom prst="rect">
          <a:avLst/>
        </a:prstGeom>
      </xdr:spPr>
    </xdr:pic>
    <xdr:clientData/>
  </xdr:oneCellAnchor>
  <xdr:oneCellAnchor>
    <xdr:from>
      <xdr:col>11</xdr:col>
      <xdr:colOff>638175</xdr:colOff>
      <xdr:row>25</xdr:row>
      <xdr:rowOff>27213</xdr:rowOff>
    </xdr:from>
    <xdr:ext cx="766094" cy="494687"/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170604" y="15525749"/>
          <a:ext cx="766094" cy="494687"/>
        </a:xfrm>
        <a:prstGeom prst="rect">
          <a:avLst/>
        </a:prstGeom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122464</xdr:colOff>
      <xdr:row>0</xdr:row>
      <xdr:rowOff>1</xdr:rowOff>
    </xdr:from>
    <xdr:ext cx="1918608" cy="830036"/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56789" y="1"/>
          <a:ext cx="1918608" cy="830036"/>
        </a:xfrm>
        <a:prstGeom prst="rect">
          <a:avLst/>
        </a:prstGeom>
      </xdr:spPr>
    </xdr:pic>
    <xdr:clientData/>
  </xdr:oneCellAnchor>
  <xdr:oneCellAnchor>
    <xdr:from>
      <xdr:col>8</xdr:col>
      <xdr:colOff>638175</xdr:colOff>
      <xdr:row>25</xdr:row>
      <xdr:rowOff>27213</xdr:rowOff>
    </xdr:from>
    <xdr:ext cx="766094" cy="494687"/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735050" y="12381138"/>
          <a:ext cx="766094" cy="494687"/>
        </a:xfrm>
        <a:prstGeom prst="rect">
          <a:avLst/>
        </a:prstGeom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38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38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38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38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489857</xdr:colOff>
      <xdr:row>0</xdr:row>
      <xdr:rowOff>0</xdr:rowOff>
    </xdr:from>
    <xdr:ext cx="1428750" cy="843643"/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62732" y="0"/>
          <a:ext cx="1428750" cy="843643"/>
        </a:xfrm>
        <a:prstGeom prst="rect">
          <a:avLst/>
        </a:prstGeom>
      </xdr:spPr>
    </xdr:pic>
    <xdr:clientData/>
  </xdr:oneCellAnchor>
  <xdr:oneCellAnchor>
    <xdr:from>
      <xdr:col>11</xdr:col>
      <xdr:colOff>638175</xdr:colOff>
      <xdr:row>27</xdr:row>
      <xdr:rowOff>27213</xdr:rowOff>
    </xdr:from>
    <xdr:ext cx="766094" cy="494687"/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163800" y="14648088"/>
          <a:ext cx="766094" cy="494687"/>
        </a:xfrm>
        <a:prstGeom prst="rect">
          <a:avLst/>
        </a:prstGeom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122464</xdr:colOff>
      <xdr:row>0</xdr:row>
      <xdr:rowOff>1</xdr:rowOff>
    </xdr:from>
    <xdr:ext cx="1918608" cy="830036"/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56789" y="1"/>
          <a:ext cx="1918608" cy="830036"/>
        </a:xfrm>
        <a:prstGeom prst="rect">
          <a:avLst/>
        </a:prstGeom>
      </xdr:spPr>
    </xdr:pic>
    <xdr:clientData/>
  </xdr:oneCellAnchor>
  <xdr:oneCellAnchor>
    <xdr:from>
      <xdr:col>8</xdr:col>
      <xdr:colOff>638175</xdr:colOff>
      <xdr:row>27</xdr:row>
      <xdr:rowOff>27213</xdr:rowOff>
    </xdr:from>
    <xdr:ext cx="766094" cy="494687"/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735050" y="14705238"/>
          <a:ext cx="766094" cy="494687"/>
        </a:xfrm>
        <a:prstGeom prst="rect">
          <a:avLst/>
        </a:prstGeom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38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38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38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38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489857</xdr:colOff>
      <xdr:row>0</xdr:row>
      <xdr:rowOff>0</xdr:rowOff>
    </xdr:from>
    <xdr:ext cx="1428750" cy="843643"/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62732" y="0"/>
          <a:ext cx="1428750" cy="843643"/>
        </a:xfrm>
        <a:prstGeom prst="rect">
          <a:avLst/>
        </a:prstGeom>
      </xdr:spPr>
    </xdr:pic>
    <xdr:clientData/>
  </xdr:oneCellAnchor>
  <xdr:oneCellAnchor>
    <xdr:from>
      <xdr:col>11</xdr:col>
      <xdr:colOff>638175</xdr:colOff>
      <xdr:row>24</xdr:row>
      <xdr:rowOff>27213</xdr:rowOff>
    </xdr:from>
    <xdr:ext cx="766094" cy="494687"/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163800" y="17219838"/>
          <a:ext cx="766094" cy="494687"/>
        </a:xfrm>
        <a:prstGeom prst="rect">
          <a:avLst/>
        </a:prstGeom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208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208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208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208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122464</xdr:colOff>
      <xdr:row>0</xdr:row>
      <xdr:rowOff>1</xdr:rowOff>
    </xdr:from>
    <xdr:ext cx="1918608" cy="830036"/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55428" y="1"/>
          <a:ext cx="1918608" cy="830036"/>
        </a:xfrm>
        <a:prstGeom prst="rect">
          <a:avLst/>
        </a:prstGeom>
      </xdr:spPr>
    </xdr:pic>
    <xdr:clientData/>
  </xdr:oneCellAnchor>
  <xdr:oneCellAnchor>
    <xdr:from>
      <xdr:col>8</xdr:col>
      <xdr:colOff>638175</xdr:colOff>
      <xdr:row>24</xdr:row>
      <xdr:rowOff>27213</xdr:rowOff>
    </xdr:from>
    <xdr:ext cx="766094" cy="494687"/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620875" y="13724163"/>
          <a:ext cx="766094" cy="494687"/>
        </a:xfrm>
        <a:prstGeom prst="rect">
          <a:avLst/>
        </a:prstGeom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122464</xdr:colOff>
      <xdr:row>0</xdr:row>
      <xdr:rowOff>1</xdr:rowOff>
    </xdr:from>
    <xdr:ext cx="1918608" cy="830036"/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56789" y="1"/>
          <a:ext cx="1918608" cy="830036"/>
        </a:xfrm>
        <a:prstGeom prst="rect">
          <a:avLst/>
        </a:prstGeom>
      </xdr:spPr>
    </xdr:pic>
    <xdr:clientData/>
  </xdr:oneCellAnchor>
  <xdr:oneCellAnchor>
    <xdr:from>
      <xdr:col>8</xdr:col>
      <xdr:colOff>638175</xdr:colOff>
      <xdr:row>31</xdr:row>
      <xdr:rowOff>27213</xdr:rowOff>
    </xdr:from>
    <xdr:ext cx="766094" cy="494687"/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54818" y="22492606"/>
          <a:ext cx="766094" cy="494687"/>
        </a:xfrm>
        <a:prstGeom prst="rect">
          <a:avLst/>
        </a:prstGeom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045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045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045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045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122464</xdr:colOff>
      <xdr:row>0</xdr:row>
      <xdr:rowOff>1</xdr:rowOff>
    </xdr:from>
    <xdr:ext cx="1918608" cy="830036"/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56789" y="1"/>
          <a:ext cx="1918608" cy="830036"/>
        </a:xfrm>
        <a:prstGeom prst="rect">
          <a:avLst/>
        </a:prstGeom>
      </xdr:spPr>
    </xdr:pic>
    <xdr:clientData/>
  </xdr:oneCellAnchor>
  <xdr:oneCellAnchor>
    <xdr:from>
      <xdr:col>8</xdr:col>
      <xdr:colOff>638175</xdr:colOff>
      <xdr:row>31</xdr:row>
      <xdr:rowOff>27213</xdr:rowOff>
    </xdr:from>
    <xdr:ext cx="766094" cy="494687"/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58900" y="19610613"/>
          <a:ext cx="766094" cy="494687"/>
        </a:xfrm>
        <a:prstGeom prst="rect">
          <a:avLst/>
        </a:prstGeom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045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045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045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045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122464</xdr:colOff>
      <xdr:row>0</xdr:row>
      <xdr:rowOff>1</xdr:rowOff>
    </xdr:from>
    <xdr:ext cx="1918608" cy="830036"/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B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56789" y="1"/>
          <a:ext cx="1918608" cy="830036"/>
        </a:xfrm>
        <a:prstGeom prst="rect">
          <a:avLst/>
        </a:prstGeom>
      </xdr:spPr>
    </xdr:pic>
    <xdr:clientData/>
  </xdr:oneCellAnchor>
  <xdr:oneCellAnchor>
    <xdr:from>
      <xdr:col>8</xdr:col>
      <xdr:colOff>638175</xdr:colOff>
      <xdr:row>25</xdr:row>
      <xdr:rowOff>27213</xdr:rowOff>
    </xdr:from>
    <xdr:ext cx="766094" cy="494687"/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B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58900" y="19610613"/>
          <a:ext cx="766094" cy="494687"/>
        </a:xfrm>
        <a:prstGeom prst="rect">
          <a:avLst/>
        </a:prstGeom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5895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5895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5895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5895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925285</xdr:colOff>
      <xdr:row>0</xdr:row>
      <xdr:rowOff>40822</xdr:rowOff>
    </xdr:from>
    <xdr:ext cx="1918608" cy="830036"/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C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81356" y="40822"/>
          <a:ext cx="1918608" cy="830036"/>
        </a:xfrm>
        <a:prstGeom prst="rect">
          <a:avLst/>
        </a:prstGeom>
      </xdr:spPr>
    </xdr:pic>
    <xdr:clientData/>
  </xdr:oneCellAnchor>
  <xdr:oneCellAnchor>
    <xdr:from>
      <xdr:col>8</xdr:col>
      <xdr:colOff>638175</xdr:colOff>
      <xdr:row>28</xdr:row>
      <xdr:rowOff>27213</xdr:rowOff>
    </xdr:from>
    <xdr:ext cx="766094" cy="494687"/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C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649325" y="13943238"/>
          <a:ext cx="766094" cy="49468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97300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97300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97300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97300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1469571</xdr:colOff>
      <xdr:row>0</xdr:row>
      <xdr:rowOff>13608</xdr:rowOff>
    </xdr:from>
    <xdr:to>
      <xdr:col>10</xdr:col>
      <xdr:colOff>1034143</xdr:colOff>
      <xdr:row>4</xdr:row>
      <xdr:rowOff>1929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794671" y="13608"/>
          <a:ext cx="1821997" cy="1217046"/>
        </a:xfrm>
        <a:prstGeom prst="rect">
          <a:avLst/>
        </a:prstGeom>
      </xdr:spPr>
    </xdr:pic>
    <xdr:clientData/>
  </xdr:twoCellAnchor>
  <xdr:twoCellAnchor editAs="oneCell">
    <xdr:from>
      <xdr:col>15</xdr:col>
      <xdr:colOff>190500</xdr:colOff>
      <xdr:row>31</xdr:row>
      <xdr:rowOff>145677</xdr:rowOff>
    </xdr:from>
    <xdr:to>
      <xdr:col>15</xdr:col>
      <xdr:colOff>964759</xdr:colOff>
      <xdr:row>34</xdr:row>
      <xdr:rowOff>119211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068925" y="12099552"/>
          <a:ext cx="774259" cy="773634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5895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5895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5895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5895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925285</xdr:colOff>
      <xdr:row>0</xdr:row>
      <xdr:rowOff>40822</xdr:rowOff>
    </xdr:from>
    <xdr:ext cx="1918608" cy="830036"/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78635" y="40822"/>
          <a:ext cx="1918608" cy="830036"/>
        </a:xfrm>
        <a:prstGeom prst="rect">
          <a:avLst/>
        </a:prstGeom>
      </xdr:spPr>
    </xdr:pic>
    <xdr:clientData/>
  </xdr:oneCellAnchor>
  <xdr:oneCellAnchor>
    <xdr:from>
      <xdr:col>8</xdr:col>
      <xdr:colOff>638175</xdr:colOff>
      <xdr:row>30</xdr:row>
      <xdr:rowOff>27213</xdr:rowOff>
    </xdr:from>
    <xdr:ext cx="766094" cy="494687"/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D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649325" y="16772163"/>
          <a:ext cx="766094" cy="494687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97300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97300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97300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97300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1469571</xdr:colOff>
      <xdr:row>0</xdr:row>
      <xdr:rowOff>13608</xdr:rowOff>
    </xdr:from>
    <xdr:to>
      <xdr:col>10</xdr:col>
      <xdr:colOff>1034144</xdr:colOff>
      <xdr:row>4</xdr:row>
      <xdr:rowOff>1929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794671" y="13608"/>
          <a:ext cx="1821997" cy="1217046"/>
        </a:xfrm>
        <a:prstGeom prst="rect">
          <a:avLst/>
        </a:prstGeom>
      </xdr:spPr>
    </xdr:pic>
    <xdr:clientData/>
  </xdr:twoCellAnchor>
  <xdr:twoCellAnchor editAs="oneCell">
    <xdr:from>
      <xdr:col>15</xdr:col>
      <xdr:colOff>190500</xdr:colOff>
      <xdr:row>37</xdr:row>
      <xdr:rowOff>145677</xdr:rowOff>
    </xdr:from>
    <xdr:to>
      <xdr:col>15</xdr:col>
      <xdr:colOff>964759</xdr:colOff>
      <xdr:row>40</xdr:row>
      <xdr:rowOff>119210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068925" y="11899527"/>
          <a:ext cx="774259" cy="77363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1125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1125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1125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1125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1469571</xdr:colOff>
      <xdr:row>0</xdr:row>
      <xdr:rowOff>13608</xdr:rowOff>
    </xdr:from>
    <xdr:to>
      <xdr:col>10</xdr:col>
      <xdr:colOff>1034144</xdr:colOff>
      <xdr:row>4</xdr:row>
      <xdr:rowOff>1929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18496" y="13608"/>
          <a:ext cx="1821998" cy="1217046"/>
        </a:xfrm>
        <a:prstGeom prst="rect">
          <a:avLst/>
        </a:prstGeom>
      </xdr:spPr>
    </xdr:pic>
    <xdr:clientData/>
  </xdr:twoCellAnchor>
  <xdr:twoCellAnchor editAs="oneCell">
    <xdr:from>
      <xdr:col>15</xdr:col>
      <xdr:colOff>190500</xdr:colOff>
      <xdr:row>33</xdr:row>
      <xdr:rowOff>145677</xdr:rowOff>
    </xdr:from>
    <xdr:to>
      <xdr:col>15</xdr:col>
      <xdr:colOff>964759</xdr:colOff>
      <xdr:row>36</xdr:row>
      <xdr:rowOff>119211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192750" y="17443077"/>
          <a:ext cx="774259" cy="77363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1125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1125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1125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1125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1469571</xdr:colOff>
      <xdr:row>0</xdr:row>
      <xdr:rowOff>13608</xdr:rowOff>
    </xdr:from>
    <xdr:to>
      <xdr:col>10</xdr:col>
      <xdr:colOff>1034144</xdr:colOff>
      <xdr:row>4</xdr:row>
      <xdr:rowOff>1929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18496" y="13608"/>
          <a:ext cx="1821998" cy="1217046"/>
        </a:xfrm>
        <a:prstGeom prst="rect">
          <a:avLst/>
        </a:prstGeom>
      </xdr:spPr>
    </xdr:pic>
    <xdr:clientData/>
  </xdr:twoCellAnchor>
  <xdr:twoCellAnchor editAs="oneCell">
    <xdr:from>
      <xdr:col>15</xdr:col>
      <xdr:colOff>190500</xdr:colOff>
      <xdr:row>36</xdr:row>
      <xdr:rowOff>145677</xdr:rowOff>
    </xdr:from>
    <xdr:to>
      <xdr:col>15</xdr:col>
      <xdr:colOff>964759</xdr:colOff>
      <xdr:row>39</xdr:row>
      <xdr:rowOff>119210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192750" y="14566527"/>
          <a:ext cx="774259" cy="77363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97350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97350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97350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97350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1279071</xdr:colOff>
      <xdr:row>0</xdr:row>
      <xdr:rowOff>0</xdr:rowOff>
    </xdr:from>
    <xdr:to>
      <xdr:col>12</xdr:col>
      <xdr:colOff>217715</xdr:colOff>
      <xdr:row>3</xdr:row>
      <xdr:rowOff>355714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376071" y="0"/>
          <a:ext cx="1823358" cy="1212964"/>
        </a:xfrm>
        <a:prstGeom prst="rect">
          <a:avLst/>
        </a:prstGeom>
      </xdr:spPr>
    </xdr:pic>
    <xdr:clientData/>
  </xdr:twoCellAnchor>
  <xdr:twoCellAnchor editAs="oneCell">
    <xdr:from>
      <xdr:col>13</xdr:col>
      <xdr:colOff>666750</xdr:colOff>
      <xdr:row>73</xdr:row>
      <xdr:rowOff>231402</xdr:rowOff>
    </xdr:from>
    <xdr:to>
      <xdr:col>14</xdr:col>
      <xdr:colOff>764734</xdr:colOff>
      <xdr:row>76</xdr:row>
      <xdr:rowOff>195410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040600" y="40141152"/>
          <a:ext cx="774259" cy="77363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02350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02350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02350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02350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1279071</xdr:colOff>
      <xdr:row>0</xdr:row>
      <xdr:rowOff>0</xdr:rowOff>
    </xdr:from>
    <xdr:to>
      <xdr:col>12</xdr:col>
      <xdr:colOff>503465</xdr:colOff>
      <xdr:row>3</xdr:row>
      <xdr:rowOff>355714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385596" y="0"/>
          <a:ext cx="1824719" cy="1212964"/>
        </a:xfrm>
        <a:prstGeom prst="rect">
          <a:avLst/>
        </a:prstGeom>
      </xdr:spPr>
    </xdr:pic>
    <xdr:clientData/>
  </xdr:twoCellAnchor>
  <xdr:twoCellAnchor editAs="oneCell">
    <xdr:from>
      <xdr:col>13</xdr:col>
      <xdr:colOff>666750</xdr:colOff>
      <xdr:row>64</xdr:row>
      <xdr:rowOff>231402</xdr:rowOff>
    </xdr:from>
    <xdr:to>
      <xdr:col>14</xdr:col>
      <xdr:colOff>764734</xdr:colOff>
      <xdr:row>67</xdr:row>
      <xdr:rowOff>195409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802350" y="40141152"/>
          <a:ext cx="764734" cy="77363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16600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16600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16600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16600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1279071</xdr:colOff>
      <xdr:row>0</xdr:row>
      <xdr:rowOff>0</xdr:rowOff>
    </xdr:from>
    <xdr:to>
      <xdr:col>12</xdr:col>
      <xdr:colOff>503465</xdr:colOff>
      <xdr:row>3</xdr:row>
      <xdr:rowOff>355714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385596" y="0"/>
          <a:ext cx="1824719" cy="1212964"/>
        </a:xfrm>
        <a:prstGeom prst="rect">
          <a:avLst/>
        </a:prstGeom>
      </xdr:spPr>
    </xdr:pic>
    <xdr:clientData/>
  </xdr:twoCellAnchor>
  <xdr:twoCellAnchor editAs="oneCell">
    <xdr:from>
      <xdr:col>13</xdr:col>
      <xdr:colOff>666750</xdr:colOff>
      <xdr:row>48</xdr:row>
      <xdr:rowOff>231402</xdr:rowOff>
    </xdr:from>
    <xdr:to>
      <xdr:col>14</xdr:col>
      <xdr:colOff>764734</xdr:colOff>
      <xdr:row>51</xdr:row>
      <xdr:rowOff>195409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516600" y="27615777"/>
          <a:ext cx="764734" cy="77363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CDFDFIN02\Users\Users\PC\Desktop\Bck%20Crismairi\Escritorio\COMPARTIDA\LIBRAMIENTOS\CONTROL%20DE%20LIBRAMIENTOS%202018-2019-2020-2021%20CR%20ACTUALIZAD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cdfdfin01\DOCUMENTOS%20PARA%20FIRMAS%20DIGITALES\Users\PC\Desktop\Bck%20Crismairi\Escritorio\COMPARTIDA\LIBRAMIENTOS\CONTROL%20DE%20LIBRAMIENTOS%202018-2019-2020-2021%20CR%20ACTUALIZ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ENTIVOS PARA CONTRATOS "/>
      <sheetName val="NOMINAS 2021"/>
      <sheetName val="GASTOS 2020"/>
      <sheetName val="GASTOS 2021"/>
      <sheetName val="GASTOS 2019"/>
      <sheetName val="GASTOS 2018"/>
      <sheetName val="BUSQUEDA POR FIRMA SIGEF"/>
      <sheetName val="Solicitud de aprobacion"/>
      <sheetName val="Hoja1"/>
    </sheetNames>
    <sheetDataSet>
      <sheetData sheetId="0" refreshError="1"/>
      <sheetData sheetId="1" refreshError="1"/>
      <sheetData sheetId="2" refreshError="1"/>
      <sheetData sheetId="3">
        <row r="41">
          <cell r="B41" t="str">
            <v xml:space="preserve">	J&amp;R Almoncap Solutions, SRL</v>
          </cell>
        </row>
        <row r="43">
          <cell r="B43" t="str">
            <v>Magi Graphic Impresos y Papelería SRL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ENTIVOS PARA CONTRATOS "/>
      <sheetName val="NOMINAS 2021"/>
      <sheetName val="GASTOS 2021"/>
      <sheetName val="GASTOS 2020"/>
      <sheetName val="GASTOS 2019"/>
      <sheetName val="GASTOS 2018"/>
      <sheetName val="BUSQUEDA POR FIRMA SIGEF"/>
      <sheetName val="Solicitud de aprobacion"/>
      <sheetName val="Hoja1"/>
    </sheetNames>
    <sheetDataSet>
      <sheetData sheetId="0" refreshError="1"/>
      <sheetData sheetId="1" refreshError="1"/>
      <sheetData sheetId="2">
        <row r="41">
          <cell r="B41" t="str">
            <v xml:space="preserve">	J&amp;R Almoncap Solutions, SRL</v>
          </cell>
        </row>
        <row r="73">
          <cell r="E73">
            <v>37883.9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D1:T48"/>
  <sheetViews>
    <sheetView showGridLines="0" view="pageBreakPreview" topLeftCell="H22" zoomScale="70" zoomScaleNormal="30" zoomScaleSheetLayoutView="70" workbookViewId="0">
      <selection activeCell="D6" sqref="D6:T6"/>
    </sheetView>
  </sheetViews>
  <sheetFormatPr baseColWidth="10" defaultRowHeight="15" x14ac:dyDescent="0.25"/>
  <cols>
    <col min="1" max="3" width="11.42578125" style="1"/>
    <col min="4" max="4" width="7.42578125" style="1" customWidth="1"/>
    <col min="5" max="5" width="15.5703125" style="1" bestFit="1" customWidth="1"/>
    <col min="6" max="6" width="26.5703125" style="1" customWidth="1"/>
    <col min="7" max="7" width="19.140625" style="1" bestFit="1" customWidth="1"/>
    <col min="8" max="8" width="14.85546875" style="1" bestFit="1" customWidth="1"/>
    <col min="9" max="9" width="37" style="67" customWidth="1"/>
    <col min="10" max="10" width="33.85546875" style="1" customWidth="1"/>
    <col min="11" max="11" width="19.7109375" style="2" bestFit="1" customWidth="1"/>
    <col min="12" max="12" width="16.140625" style="1" customWidth="1"/>
    <col min="13" max="13" width="14.5703125" style="1" customWidth="1"/>
    <col min="14" max="14" width="8.28515625" style="1" customWidth="1"/>
    <col min="15" max="15" width="20.7109375" style="1" bestFit="1" customWidth="1"/>
    <col min="16" max="17" width="18.140625" style="1" bestFit="1" customWidth="1"/>
    <col min="18" max="18" width="14.7109375" style="1" customWidth="1"/>
    <col min="19" max="19" width="10.140625" style="1" bestFit="1" customWidth="1"/>
    <col min="20" max="20" width="20.7109375" style="1" bestFit="1" customWidth="1"/>
    <col min="21" max="16384" width="11.42578125" style="1"/>
  </cols>
  <sheetData>
    <row r="1" spans="4:20" s="5" customFormat="1" ht="22.5" customHeight="1" x14ac:dyDescent="0.25">
      <c r="I1" s="60"/>
      <c r="K1" s="6"/>
    </row>
    <row r="2" spans="4:20" s="5" customFormat="1" ht="22.5" customHeight="1" x14ac:dyDescent="0.25"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</row>
    <row r="3" spans="4:20" s="5" customFormat="1" ht="22.5" customHeight="1" x14ac:dyDescent="0.25"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04"/>
      <c r="T3" s="304"/>
    </row>
    <row r="4" spans="4:20" s="5" customFormat="1" ht="29.25" customHeight="1" x14ac:dyDescent="0.25">
      <c r="D4" s="305"/>
      <c r="E4" s="305"/>
      <c r="F4" s="305"/>
      <c r="G4" s="305"/>
      <c r="H4" s="305"/>
      <c r="I4" s="305"/>
      <c r="J4" s="305"/>
      <c r="K4" s="305"/>
      <c r="L4" s="305"/>
      <c r="M4" s="305"/>
      <c r="N4" s="305"/>
      <c r="O4" s="305"/>
      <c r="P4" s="305"/>
      <c r="Q4" s="305"/>
      <c r="R4" s="305"/>
      <c r="S4" s="305"/>
      <c r="T4" s="305"/>
    </row>
    <row r="5" spans="4:20" s="5" customFormat="1" ht="35.25" customHeight="1" x14ac:dyDescent="0.25">
      <c r="D5" s="306" t="s">
        <v>113</v>
      </c>
      <c r="E5" s="306"/>
      <c r="F5" s="306"/>
      <c r="G5" s="306"/>
      <c r="H5" s="306"/>
      <c r="I5" s="306"/>
      <c r="J5" s="306"/>
      <c r="K5" s="306"/>
      <c r="L5" s="306"/>
      <c r="M5" s="306"/>
      <c r="N5" s="306"/>
      <c r="O5" s="306"/>
      <c r="P5" s="306"/>
      <c r="Q5" s="306"/>
      <c r="R5" s="306"/>
      <c r="S5" s="306"/>
      <c r="T5" s="306"/>
    </row>
    <row r="6" spans="4:20" s="5" customFormat="1" ht="22.5" customHeight="1" x14ac:dyDescent="0.25">
      <c r="D6" s="307" t="s">
        <v>50</v>
      </c>
      <c r="E6" s="307"/>
      <c r="F6" s="307"/>
      <c r="G6" s="307"/>
      <c r="H6" s="307"/>
      <c r="I6" s="307"/>
      <c r="J6" s="307"/>
      <c r="K6" s="307"/>
      <c r="L6" s="307"/>
      <c r="M6" s="307"/>
      <c r="N6" s="307"/>
      <c r="O6" s="307"/>
      <c r="P6" s="307"/>
      <c r="Q6" s="307"/>
      <c r="R6" s="307"/>
      <c r="S6" s="307"/>
      <c r="T6" s="307"/>
    </row>
    <row r="7" spans="4:20" s="5" customFormat="1" ht="22.5" customHeight="1" x14ac:dyDescent="0.25">
      <c r="D7" s="12"/>
      <c r="E7" s="12"/>
      <c r="F7" s="12"/>
      <c r="G7" s="12"/>
      <c r="H7" s="12"/>
      <c r="I7" s="61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spans="4:20" s="7" customFormat="1" ht="22.5" customHeight="1" x14ac:dyDescent="0.25">
      <c r="D8" s="302" t="s">
        <v>1</v>
      </c>
      <c r="E8" s="302"/>
      <c r="F8" s="302"/>
      <c r="G8" s="302"/>
      <c r="H8" s="302"/>
      <c r="I8" s="302"/>
      <c r="J8" s="302"/>
      <c r="K8" s="302"/>
      <c r="L8" s="302"/>
      <c r="M8" s="302"/>
      <c r="N8" s="302"/>
      <c r="O8" s="302"/>
      <c r="P8" s="302"/>
      <c r="Q8" s="302"/>
      <c r="R8" s="302"/>
      <c r="S8" s="302"/>
      <c r="T8" s="302"/>
    </row>
    <row r="9" spans="4:20" s="7" customFormat="1" ht="22.5" customHeight="1" x14ac:dyDescent="0.25">
      <c r="D9" s="310" t="s">
        <v>40</v>
      </c>
      <c r="E9" s="310"/>
      <c r="F9" s="310"/>
      <c r="G9" s="310"/>
      <c r="H9" s="310"/>
      <c r="I9" s="310"/>
      <c r="J9" s="310"/>
      <c r="K9" s="310"/>
      <c r="L9" s="310"/>
      <c r="M9" s="310"/>
      <c r="N9" s="310"/>
      <c r="O9" s="310"/>
      <c r="P9" s="310"/>
      <c r="Q9" s="310"/>
      <c r="R9" s="310"/>
      <c r="S9" s="310"/>
      <c r="T9" s="310"/>
    </row>
    <row r="10" spans="4:20" s="5" customFormat="1" ht="22.5" customHeight="1" thickBot="1" x14ac:dyDescent="0.35">
      <c r="D10" s="20"/>
      <c r="E10" s="20"/>
      <c r="F10" s="20"/>
      <c r="G10" s="20"/>
      <c r="H10" s="20"/>
      <c r="I10" s="68"/>
      <c r="J10" s="20"/>
      <c r="K10" s="69"/>
      <c r="L10" s="20"/>
      <c r="M10" s="20"/>
      <c r="N10" s="70" t="s">
        <v>2</v>
      </c>
      <c r="O10" s="70"/>
      <c r="P10" s="20"/>
      <c r="Q10" s="20"/>
      <c r="R10" s="20"/>
      <c r="S10" s="20"/>
      <c r="T10" s="20"/>
    </row>
    <row r="11" spans="4:20" ht="57" thickBot="1" x14ac:dyDescent="0.3">
      <c r="D11" s="23" t="s">
        <v>3</v>
      </c>
      <c r="E11" s="24" t="s">
        <v>4</v>
      </c>
      <c r="F11" s="24" t="s">
        <v>5</v>
      </c>
      <c r="G11" s="24" t="s">
        <v>6</v>
      </c>
      <c r="H11" s="24" t="s">
        <v>7</v>
      </c>
      <c r="I11" s="24" t="s">
        <v>0</v>
      </c>
      <c r="J11" s="24" t="s">
        <v>8</v>
      </c>
      <c r="K11" s="25" t="s">
        <v>9</v>
      </c>
      <c r="L11" s="24" t="s">
        <v>10</v>
      </c>
      <c r="M11" s="24" t="s">
        <v>11</v>
      </c>
      <c r="N11" s="24" t="s">
        <v>12</v>
      </c>
      <c r="O11" s="24" t="s">
        <v>13</v>
      </c>
      <c r="P11" s="24" t="s">
        <v>14</v>
      </c>
      <c r="Q11" s="24" t="s">
        <v>15</v>
      </c>
      <c r="R11" s="24" t="s">
        <v>16</v>
      </c>
      <c r="S11" s="24" t="s">
        <v>17</v>
      </c>
      <c r="T11" s="26" t="s">
        <v>18</v>
      </c>
    </row>
    <row r="12" spans="4:20" s="56" customFormat="1" ht="40.5" x14ac:dyDescent="0.25">
      <c r="D12" s="28" t="s">
        <v>55</v>
      </c>
      <c r="E12" s="28" t="s">
        <v>111</v>
      </c>
      <c r="F12" s="29">
        <v>560</v>
      </c>
      <c r="G12" s="28" t="s">
        <v>44</v>
      </c>
      <c r="H12" s="28" t="s">
        <v>64</v>
      </c>
      <c r="I12" s="52" t="s">
        <v>65</v>
      </c>
      <c r="J12" s="52" t="s">
        <v>66</v>
      </c>
      <c r="K12" s="53">
        <v>145848</v>
      </c>
      <c r="L12" s="32" t="s">
        <v>30</v>
      </c>
      <c r="M12" s="52" t="s">
        <v>67</v>
      </c>
      <c r="N12" s="32">
        <v>43</v>
      </c>
      <c r="O12" s="54"/>
      <c r="P12" s="81">
        <v>145848</v>
      </c>
      <c r="Q12" s="32"/>
      <c r="R12" s="32"/>
      <c r="S12" s="32"/>
      <c r="T12" s="55">
        <f t="shared" ref="T12:T26" si="0">O12+P12+Q12+R12+S12</f>
        <v>145848</v>
      </c>
    </row>
    <row r="13" spans="4:20" s="56" customFormat="1" ht="40.5" x14ac:dyDescent="0.25">
      <c r="D13" s="28" t="s">
        <v>56</v>
      </c>
      <c r="E13" s="28" t="s">
        <v>68</v>
      </c>
      <c r="F13" s="29">
        <v>568</v>
      </c>
      <c r="G13" s="28" t="s">
        <v>70</v>
      </c>
      <c r="H13" s="28" t="s">
        <v>68</v>
      </c>
      <c r="I13" s="52" t="s">
        <v>71</v>
      </c>
      <c r="J13" s="52" t="s">
        <v>69</v>
      </c>
      <c r="K13" s="53">
        <v>44313.72</v>
      </c>
      <c r="L13" s="32" t="s">
        <v>30</v>
      </c>
      <c r="M13" s="52" t="s">
        <v>72</v>
      </c>
      <c r="N13" s="32">
        <v>19</v>
      </c>
      <c r="O13" s="81">
        <v>44313.72</v>
      </c>
      <c r="P13" s="54"/>
      <c r="Q13" s="32"/>
      <c r="R13" s="32"/>
      <c r="S13" s="32"/>
      <c r="T13" s="55">
        <f t="shared" si="0"/>
        <v>44313.72</v>
      </c>
    </row>
    <row r="14" spans="4:20" s="56" customFormat="1" ht="40.5" x14ac:dyDescent="0.25">
      <c r="D14" s="28" t="s">
        <v>57</v>
      </c>
      <c r="E14" s="28" t="s">
        <v>63</v>
      </c>
      <c r="F14" s="29">
        <v>581</v>
      </c>
      <c r="G14" s="28" t="s">
        <v>74</v>
      </c>
      <c r="H14" s="28" t="s">
        <v>63</v>
      </c>
      <c r="I14" s="52" t="s">
        <v>75</v>
      </c>
      <c r="J14" s="52" t="s">
        <v>76</v>
      </c>
      <c r="K14" s="53">
        <v>345091</v>
      </c>
      <c r="L14" s="32" t="s">
        <v>30</v>
      </c>
      <c r="M14" s="52" t="s">
        <v>73</v>
      </c>
      <c r="N14" s="32">
        <v>10</v>
      </c>
      <c r="O14" s="81">
        <f t="shared" ref="O14:O22" si="1">+K14</f>
        <v>345091</v>
      </c>
      <c r="P14" s="54"/>
      <c r="Q14" s="32"/>
      <c r="R14" s="32"/>
      <c r="S14" s="32"/>
      <c r="T14" s="55">
        <f t="shared" si="0"/>
        <v>345091</v>
      </c>
    </row>
    <row r="15" spans="4:20" s="56" customFormat="1" ht="81" x14ac:dyDescent="0.25">
      <c r="D15" s="28" t="s">
        <v>58</v>
      </c>
      <c r="E15" s="28" t="s">
        <v>63</v>
      </c>
      <c r="F15" s="29">
        <v>594</v>
      </c>
      <c r="G15" s="28" t="s">
        <v>77</v>
      </c>
      <c r="H15" s="28" t="s">
        <v>63</v>
      </c>
      <c r="I15" s="52" t="s">
        <v>78</v>
      </c>
      <c r="J15" s="52" t="s">
        <v>79</v>
      </c>
      <c r="K15" s="53">
        <v>57040.36</v>
      </c>
      <c r="L15" s="32" t="s">
        <v>30</v>
      </c>
      <c r="M15" s="52" t="s">
        <v>80</v>
      </c>
      <c r="N15" s="32">
        <v>10</v>
      </c>
      <c r="O15" s="81">
        <f t="shared" si="1"/>
        <v>57040.36</v>
      </c>
      <c r="P15" s="54"/>
      <c r="Q15" s="32"/>
      <c r="R15" s="32"/>
      <c r="S15" s="32"/>
      <c r="T15" s="55">
        <f t="shared" si="0"/>
        <v>57040.36</v>
      </c>
    </row>
    <row r="16" spans="4:20" s="56" customFormat="1" ht="101.25" x14ac:dyDescent="0.25">
      <c r="D16" s="28" t="s">
        <v>25</v>
      </c>
      <c r="E16" s="28" t="s">
        <v>82</v>
      </c>
      <c r="F16" s="29">
        <v>596</v>
      </c>
      <c r="G16" s="28" t="s">
        <v>52</v>
      </c>
      <c r="H16" s="28" t="s">
        <v>82</v>
      </c>
      <c r="I16" s="52" t="s">
        <v>81</v>
      </c>
      <c r="J16" s="52" t="s">
        <v>83</v>
      </c>
      <c r="K16" s="53">
        <v>690300</v>
      </c>
      <c r="L16" s="32" t="s">
        <v>30</v>
      </c>
      <c r="M16" s="52" t="s">
        <v>89</v>
      </c>
      <c r="N16" s="32">
        <v>9</v>
      </c>
      <c r="O16" s="81">
        <f t="shared" si="1"/>
        <v>690300</v>
      </c>
      <c r="P16" s="54"/>
      <c r="Q16" s="32"/>
      <c r="R16" s="32"/>
      <c r="S16" s="32"/>
      <c r="T16" s="55">
        <f t="shared" si="0"/>
        <v>690300</v>
      </c>
    </row>
    <row r="17" spans="4:20" s="56" customFormat="1" ht="81" x14ac:dyDescent="0.25">
      <c r="D17" s="28" t="s">
        <v>26</v>
      </c>
      <c r="E17" s="28" t="s">
        <v>85</v>
      </c>
      <c r="F17" s="29">
        <v>603</v>
      </c>
      <c r="G17" s="29" t="s">
        <v>84</v>
      </c>
      <c r="H17" s="29" t="s">
        <v>92</v>
      </c>
      <c r="I17" s="52" t="s">
        <v>86</v>
      </c>
      <c r="J17" s="52" t="s">
        <v>87</v>
      </c>
      <c r="K17" s="53">
        <v>900000</v>
      </c>
      <c r="L17" s="32" t="s">
        <v>30</v>
      </c>
      <c r="M17" s="52" t="s">
        <v>88</v>
      </c>
      <c r="N17" s="32">
        <v>30</v>
      </c>
      <c r="O17" s="81">
        <f t="shared" si="1"/>
        <v>900000</v>
      </c>
      <c r="P17" s="54"/>
      <c r="Q17" s="32"/>
      <c r="R17" s="32"/>
      <c r="S17" s="32"/>
      <c r="T17" s="55">
        <f t="shared" si="0"/>
        <v>900000</v>
      </c>
    </row>
    <row r="18" spans="4:20" s="56" customFormat="1" ht="81" x14ac:dyDescent="0.25">
      <c r="D18" s="28" t="s">
        <v>21</v>
      </c>
      <c r="E18" s="28" t="s">
        <v>90</v>
      </c>
      <c r="F18" s="29">
        <v>608</v>
      </c>
      <c r="G18" s="28" t="s">
        <v>91</v>
      </c>
      <c r="H18" s="28" t="s">
        <v>85</v>
      </c>
      <c r="I18" s="52" t="s">
        <v>51</v>
      </c>
      <c r="J18" s="52" t="s">
        <v>93</v>
      </c>
      <c r="K18" s="53">
        <v>32722.240000000002</v>
      </c>
      <c r="L18" s="32" t="s">
        <v>30</v>
      </c>
      <c r="M18" s="52" t="s">
        <v>115</v>
      </c>
      <c r="N18" s="32">
        <v>6</v>
      </c>
      <c r="O18" s="81">
        <f t="shared" si="1"/>
        <v>32722.240000000002</v>
      </c>
      <c r="P18" s="54"/>
      <c r="Q18" s="32"/>
      <c r="R18" s="32"/>
      <c r="S18" s="32"/>
      <c r="T18" s="55">
        <f t="shared" si="0"/>
        <v>32722.240000000002</v>
      </c>
    </row>
    <row r="19" spans="4:20" s="56" customFormat="1" ht="101.25" x14ac:dyDescent="0.25">
      <c r="D19" s="28" t="s">
        <v>23</v>
      </c>
      <c r="E19" s="28" t="s">
        <v>102</v>
      </c>
      <c r="F19" s="29">
        <v>629</v>
      </c>
      <c r="G19" s="28" t="s">
        <v>99</v>
      </c>
      <c r="H19" s="28" t="s">
        <v>98</v>
      </c>
      <c r="I19" s="52" t="s">
        <v>75</v>
      </c>
      <c r="J19" s="52" t="s">
        <v>100</v>
      </c>
      <c r="K19" s="53">
        <v>152998.79999999999</v>
      </c>
      <c r="L19" s="32" t="s">
        <v>30</v>
      </c>
      <c r="M19" s="52" t="s">
        <v>73</v>
      </c>
      <c r="N19" s="32">
        <v>1</v>
      </c>
      <c r="O19" s="54">
        <f t="shared" si="1"/>
        <v>152998.79999999999</v>
      </c>
      <c r="P19" s="54"/>
      <c r="Q19" s="54"/>
      <c r="R19" s="54"/>
      <c r="S19" s="54"/>
      <c r="T19" s="55">
        <f t="shared" si="0"/>
        <v>152998.79999999999</v>
      </c>
    </row>
    <row r="20" spans="4:20" s="56" customFormat="1" ht="101.25" x14ac:dyDescent="0.25">
      <c r="D20" s="28" t="s">
        <v>24</v>
      </c>
      <c r="E20" s="28" t="s">
        <v>102</v>
      </c>
      <c r="F20" s="29">
        <v>631</v>
      </c>
      <c r="G20" s="28" t="s">
        <v>96</v>
      </c>
      <c r="H20" s="28" t="s">
        <v>102</v>
      </c>
      <c r="I20" s="30" t="s">
        <v>101</v>
      </c>
      <c r="J20" s="52" t="s">
        <v>103</v>
      </c>
      <c r="K20" s="31">
        <v>1013750.91</v>
      </c>
      <c r="L20" s="32" t="s">
        <v>30</v>
      </c>
      <c r="M20" s="79" t="s">
        <v>110</v>
      </c>
      <c r="N20" s="32">
        <v>1</v>
      </c>
      <c r="O20" s="84">
        <f t="shared" si="1"/>
        <v>1013750.91</v>
      </c>
      <c r="P20" s="34"/>
      <c r="Q20" s="79"/>
      <c r="R20" s="79"/>
      <c r="S20" s="79"/>
      <c r="T20" s="35">
        <f t="shared" si="0"/>
        <v>1013750.91</v>
      </c>
    </row>
    <row r="21" spans="4:20" s="56" customFormat="1" ht="81" x14ac:dyDescent="0.25">
      <c r="D21" s="28" t="s">
        <v>27</v>
      </c>
      <c r="E21" s="28" t="s">
        <v>102</v>
      </c>
      <c r="F21" s="29">
        <v>633</v>
      </c>
      <c r="G21" s="28" t="s">
        <v>97</v>
      </c>
      <c r="H21" s="28" t="s">
        <v>102</v>
      </c>
      <c r="I21" s="30" t="s">
        <v>94</v>
      </c>
      <c r="J21" s="52" t="s">
        <v>104</v>
      </c>
      <c r="K21" s="31">
        <v>127062.39999999999</v>
      </c>
      <c r="L21" s="32" t="s">
        <v>30</v>
      </c>
      <c r="M21" s="33" t="s">
        <v>41</v>
      </c>
      <c r="N21" s="32">
        <v>1</v>
      </c>
      <c r="O21" s="84">
        <f t="shared" si="1"/>
        <v>127062.39999999999</v>
      </c>
      <c r="P21" s="34"/>
      <c r="Q21" s="34"/>
      <c r="R21" s="34"/>
      <c r="S21" s="34"/>
      <c r="T21" s="35">
        <f t="shared" si="0"/>
        <v>127062.39999999999</v>
      </c>
    </row>
    <row r="22" spans="4:20" s="56" customFormat="1" ht="60.75" x14ac:dyDescent="0.25">
      <c r="D22" s="28" t="s">
        <v>28</v>
      </c>
      <c r="E22" s="45" t="s">
        <v>102</v>
      </c>
      <c r="F22" s="46">
        <v>635</v>
      </c>
      <c r="G22" s="45" t="s">
        <v>105</v>
      </c>
      <c r="H22" s="45" t="s">
        <v>102</v>
      </c>
      <c r="I22" s="51" t="s">
        <v>106</v>
      </c>
      <c r="J22" s="52" t="s">
        <v>107</v>
      </c>
      <c r="K22" s="47">
        <v>731653</v>
      </c>
      <c r="L22" s="32" t="s">
        <v>30</v>
      </c>
      <c r="M22" s="48" t="s">
        <v>108</v>
      </c>
      <c r="N22" s="49">
        <v>1</v>
      </c>
      <c r="O22" s="82">
        <f t="shared" si="1"/>
        <v>731653</v>
      </c>
      <c r="P22" s="50"/>
      <c r="Q22" s="50"/>
      <c r="R22" s="50"/>
      <c r="S22" s="50"/>
      <c r="T22" s="35">
        <f t="shared" si="0"/>
        <v>731653</v>
      </c>
    </row>
    <row r="23" spans="4:20" s="22" customFormat="1" ht="40.5" x14ac:dyDescent="0.25">
      <c r="D23" s="28" t="s">
        <v>54</v>
      </c>
      <c r="E23" s="45" t="s">
        <v>141</v>
      </c>
      <c r="F23" s="46" t="s">
        <v>60</v>
      </c>
      <c r="G23" s="45" t="s">
        <v>33</v>
      </c>
      <c r="H23" s="45" t="s">
        <v>141</v>
      </c>
      <c r="I23" s="58" t="s">
        <v>61</v>
      </c>
      <c r="J23" s="58" t="s">
        <v>62</v>
      </c>
      <c r="K23" s="57">
        <v>13469.37</v>
      </c>
      <c r="L23" s="32" t="s">
        <v>30</v>
      </c>
      <c r="M23" s="58" t="s">
        <v>39</v>
      </c>
      <c r="N23" s="49">
        <v>8</v>
      </c>
      <c r="O23" s="59">
        <v>13469.37</v>
      </c>
      <c r="P23" s="59"/>
      <c r="Q23" s="49"/>
      <c r="R23" s="49"/>
      <c r="S23" s="49"/>
      <c r="T23" s="55">
        <f t="shared" si="0"/>
        <v>13469.37</v>
      </c>
    </row>
    <row r="24" spans="4:20" s="21" customFormat="1" ht="81" x14ac:dyDescent="0.3">
      <c r="D24" s="28" t="s">
        <v>29</v>
      </c>
      <c r="E24" s="45" t="s">
        <v>119</v>
      </c>
      <c r="F24" s="29" t="s">
        <v>118</v>
      </c>
      <c r="G24" s="29" t="s">
        <v>120</v>
      </c>
      <c r="H24" s="45" t="s">
        <v>121</v>
      </c>
      <c r="I24" s="52" t="s">
        <v>51</v>
      </c>
      <c r="J24" s="52" t="s">
        <v>122</v>
      </c>
      <c r="K24" s="31">
        <v>140353.31</v>
      </c>
      <c r="L24" s="32" t="s">
        <v>30</v>
      </c>
      <c r="M24" s="33" t="s">
        <v>123</v>
      </c>
      <c r="N24" s="32">
        <v>60</v>
      </c>
      <c r="O24" s="34">
        <v>0</v>
      </c>
      <c r="P24" s="50"/>
      <c r="Q24" s="82">
        <f>+K24</f>
        <v>140353.31</v>
      </c>
      <c r="R24" s="50"/>
      <c r="S24" s="50"/>
      <c r="T24" s="35">
        <f t="shared" si="0"/>
        <v>140353.31</v>
      </c>
    </row>
    <row r="25" spans="4:20" s="21" customFormat="1" ht="60.75" x14ac:dyDescent="0.3">
      <c r="D25" s="28" t="s">
        <v>43</v>
      </c>
      <c r="E25" s="45" t="s">
        <v>47</v>
      </c>
      <c r="F25" s="46" t="s">
        <v>114</v>
      </c>
      <c r="G25" s="45" t="s">
        <v>46</v>
      </c>
      <c r="H25" s="45" t="s">
        <v>47</v>
      </c>
      <c r="I25" s="58" t="s">
        <v>48</v>
      </c>
      <c r="J25" s="58" t="s">
        <v>45</v>
      </c>
      <c r="K25" s="57">
        <v>98965.9</v>
      </c>
      <c r="L25" s="32" t="s">
        <v>30</v>
      </c>
      <c r="M25" s="58" t="s">
        <v>42</v>
      </c>
      <c r="N25" s="49">
        <v>74</v>
      </c>
      <c r="O25" s="59"/>
      <c r="P25" s="59"/>
      <c r="Q25" s="86">
        <f>+K25</f>
        <v>98965.9</v>
      </c>
      <c r="R25" s="49"/>
      <c r="S25" s="49"/>
      <c r="T25" s="55">
        <f t="shared" si="0"/>
        <v>98965.9</v>
      </c>
    </row>
    <row r="26" spans="4:20" s="21" customFormat="1" ht="81" x14ac:dyDescent="0.3">
      <c r="D26" s="28" t="s">
        <v>22</v>
      </c>
      <c r="E26" s="45" t="s">
        <v>59</v>
      </c>
      <c r="F26" s="46" t="s">
        <v>116</v>
      </c>
      <c r="G26" s="45" t="s">
        <v>95</v>
      </c>
      <c r="H26" s="45" t="s">
        <v>59</v>
      </c>
      <c r="I26" s="52" t="s">
        <v>94</v>
      </c>
      <c r="J26" s="58" t="s">
        <v>117</v>
      </c>
      <c r="K26" s="57">
        <v>64310</v>
      </c>
      <c r="L26" s="32" t="s">
        <v>30</v>
      </c>
      <c r="M26" s="58" t="s">
        <v>109</v>
      </c>
      <c r="N26" s="49">
        <v>7</v>
      </c>
      <c r="O26" s="83">
        <f>+K26</f>
        <v>64310</v>
      </c>
      <c r="P26" s="59"/>
      <c r="Q26" s="49"/>
      <c r="R26" s="49"/>
      <c r="S26" s="49"/>
      <c r="T26" s="55">
        <f t="shared" si="0"/>
        <v>64310</v>
      </c>
    </row>
    <row r="27" spans="4:20" s="21" customFormat="1" ht="40.5" x14ac:dyDescent="0.3">
      <c r="D27" s="28" t="s">
        <v>31</v>
      </c>
      <c r="E27" s="45" t="s">
        <v>126</v>
      </c>
      <c r="F27" s="46" t="s">
        <v>125</v>
      </c>
      <c r="G27" s="45" t="s">
        <v>124</v>
      </c>
      <c r="H27" s="45" t="s">
        <v>127</v>
      </c>
      <c r="I27" s="58" t="s">
        <v>128</v>
      </c>
      <c r="J27" s="58" t="s">
        <v>129</v>
      </c>
      <c r="K27" s="47">
        <v>45775.95</v>
      </c>
      <c r="L27" s="32" t="s">
        <v>30</v>
      </c>
      <c r="M27" s="48" t="s">
        <v>19</v>
      </c>
      <c r="N27" s="49">
        <v>1</v>
      </c>
      <c r="O27" s="82">
        <f>+K27</f>
        <v>45775.95</v>
      </c>
      <c r="P27" s="50"/>
      <c r="Q27" s="50"/>
      <c r="R27" s="50"/>
      <c r="S27" s="50"/>
      <c r="T27" s="35"/>
    </row>
    <row r="28" spans="4:20" s="21" customFormat="1" ht="102" thickBot="1" x14ac:dyDescent="0.35">
      <c r="D28" s="28" t="s">
        <v>32</v>
      </c>
      <c r="E28" s="45" t="s">
        <v>126</v>
      </c>
      <c r="F28" s="36" t="s">
        <v>130</v>
      </c>
      <c r="G28" s="45" t="s">
        <v>74</v>
      </c>
      <c r="H28" s="45" t="s">
        <v>127</v>
      </c>
      <c r="I28" s="77" t="s">
        <v>131</v>
      </c>
      <c r="J28" s="78" t="s">
        <v>132</v>
      </c>
      <c r="K28" s="37">
        <v>120950</v>
      </c>
      <c r="L28" s="32" t="s">
        <v>30</v>
      </c>
      <c r="M28" s="48" t="s">
        <v>133</v>
      </c>
      <c r="N28" s="38">
        <v>1</v>
      </c>
      <c r="O28" s="85">
        <f>+K28</f>
        <v>120950</v>
      </c>
      <c r="P28" s="39"/>
      <c r="Q28" s="39"/>
      <c r="R28" s="39"/>
      <c r="S28" s="39"/>
      <c r="T28" s="27">
        <f>O28+P28+Q28+R28+S28</f>
        <v>120950</v>
      </c>
    </row>
    <row r="29" spans="4:20" s="3" customFormat="1" ht="22.5" customHeight="1" thickBot="1" x14ac:dyDescent="0.35">
      <c r="D29" s="311" t="s">
        <v>20</v>
      </c>
      <c r="E29" s="312"/>
      <c r="F29" s="312"/>
      <c r="G29" s="312"/>
      <c r="H29" s="312"/>
      <c r="I29" s="312"/>
      <c r="J29" s="312"/>
      <c r="K29" s="312"/>
      <c r="L29" s="312"/>
      <c r="M29" s="313"/>
      <c r="N29" s="40"/>
      <c r="O29" s="41">
        <f t="shared" ref="O29:T29" si="2">SUM(O12:O28)</f>
        <v>4339437.75</v>
      </c>
      <c r="P29" s="41">
        <f t="shared" si="2"/>
        <v>145848</v>
      </c>
      <c r="Q29" s="41">
        <f t="shared" si="2"/>
        <v>239319.21</v>
      </c>
      <c r="R29" s="41">
        <f t="shared" si="2"/>
        <v>0</v>
      </c>
      <c r="S29" s="41">
        <f t="shared" si="2"/>
        <v>0</v>
      </c>
      <c r="T29" s="42">
        <f t="shared" si="2"/>
        <v>4678829.01</v>
      </c>
    </row>
    <row r="30" spans="4:20" s="3" customFormat="1" ht="20.25" x14ac:dyDescent="0.3">
      <c r="D30" s="8"/>
      <c r="E30" s="8"/>
      <c r="F30" s="8"/>
      <c r="G30" s="8"/>
      <c r="H30" s="8"/>
      <c r="I30" s="62"/>
      <c r="J30" s="8"/>
      <c r="K30" s="9"/>
      <c r="L30" s="8"/>
      <c r="M30" s="8"/>
      <c r="N30" s="8"/>
      <c r="O30" s="43"/>
      <c r="P30" s="43"/>
      <c r="Q30" s="44"/>
      <c r="R30" s="44"/>
      <c r="S30" s="44"/>
      <c r="T30" s="8"/>
    </row>
    <row r="31" spans="4:20" x14ac:dyDescent="0.25">
      <c r="D31" s="5"/>
      <c r="E31" s="5"/>
      <c r="F31" s="5"/>
      <c r="G31" s="5"/>
      <c r="H31" s="5"/>
      <c r="I31" s="63"/>
      <c r="J31" s="5"/>
      <c r="K31" s="6"/>
      <c r="L31" s="5"/>
      <c r="M31" s="5"/>
      <c r="N31" s="5"/>
      <c r="O31" s="5"/>
      <c r="P31" s="5"/>
      <c r="Q31" s="5"/>
      <c r="R31" s="5"/>
      <c r="S31" s="5"/>
      <c r="T31" s="5"/>
    </row>
    <row r="32" spans="4:20" s="2" customFormat="1" ht="19.5" customHeight="1" x14ac:dyDescent="0.25">
      <c r="D32" s="5"/>
      <c r="E32" s="5"/>
      <c r="F32" s="5"/>
      <c r="G32" s="5"/>
      <c r="H32" s="5"/>
      <c r="I32" s="63"/>
      <c r="J32" s="5"/>
      <c r="K32" s="6"/>
      <c r="L32" s="5"/>
      <c r="M32" s="5"/>
      <c r="N32" s="5"/>
      <c r="O32" s="5"/>
      <c r="P32" s="5"/>
      <c r="Q32" s="5"/>
      <c r="R32" s="5"/>
      <c r="S32" s="5"/>
      <c r="T32" s="5"/>
    </row>
    <row r="33" spans="4:20" s="2" customFormat="1" x14ac:dyDescent="0.25">
      <c r="D33" s="5"/>
      <c r="E33" s="5"/>
      <c r="F33" s="5"/>
      <c r="G33" s="5"/>
      <c r="H33" s="5"/>
      <c r="I33" s="64"/>
      <c r="J33" s="5"/>
      <c r="K33" s="6"/>
      <c r="L33" s="5"/>
      <c r="M33" s="5"/>
      <c r="N33" s="5"/>
      <c r="O33" s="5"/>
      <c r="P33" s="5"/>
      <c r="Q33" s="5"/>
      <c r="R33" s="5"/>
      <c r="S33" s="5"/>
      <c r="T33" s="5"/>
    </row>
    <row r="34" spans="4:20" s="4" customFormat="1" ht="23.25" x14ac:dyDescent="0.35">
      <c r="D34" s="8"/>
      <c r="E34" s="8"/>
      <c r="F34" s="308" t="s">
        <v>34</v>
      </c>
      <c r="G34" s="308"/>
      <c r="H34" s="308"/>
      <c r="I34" s="308"/>
      <c r="J34" s="71"/>
      <c r="K34" s="72"/>
      <c r="L34" s="73"/>
      <c r="M34" s="73"/>
      <c r="N34" s="308" t="s">
        <v>36</v>
      </c>
      <c r="O34" s="308"/>
      <c r="P34" s="308"/>
      <c r="Q34" s="308"/>
      <c r="R34" s="308"/>
      <c r="S34" s="8"/>
      <c r="T34" s="8"/>
    </row>
    <row r="35" spans="4:20" s="4" customFormat="1" ht="23.25" x14ac:dyDescent="0.35">
      <c r="D35" s="8"/>
      <c r="E35" s="8"/>
      <c r="F35" s="73"/>
      <c r="G35" s="73"/>
      <c r="H35" s="74"/>
      <c r="I35" s="75"/>
      <c r="J35" s="76"/>
      <c r="K35" s="72"/>
      <c r="L35" s="73"/>
      <c r="M35" s="73"/>
      <c r="N35" s="73"/>
      <c r="O35" s="76"/>
      <c r="P35" s="74"/>
      <c r="Q35" s="74"/>
      <c r="R35" s="73"/>
      <c r="S35" s="8"/>
      <c r="T35" s="8"/>
    </row>
    <row r="36" spans="4:20" s="4" customFormat="1" ht="23.25" x14ac:dyDescent="0.35">
      <c r="D36" s="8"/>
      <c r="E36" s="8"/>
      <c r="F36" s="314" t="s">
        <v>112</v>
      </c>
      <c r="G36" s="314"/>
      <c r="H36" s="314"/>
      <c r="I36" s="314"/>
      <c r="J36" s="74"/>
      <c r="K36" s="72"/>
      <c r="L36" s="73"/>
      <c r="M36" s="73"/>
      <c r="N36" s="314" t="s">
        <v>37</v>
      </c>
      <c r="O36" s="314"/>
      <c r="P36" s="314"/>
      <c r="Q36" s="314"/>
      <c r="R36" s="314"/>
      <c r="S36" s="8"/>
      <c r="T36" s="8"/>
    </row>
    <row r="37" spans="4:20" s="4" customFormat="1" ht="23.25" x14ac:dyDescent="0.35">
      <c r="D37" s="8"/>
      <c r="E37" s="8"/>
      <c r="F37" s="308" t="s">
        <v>35</v>
      </c>
      <c r="G37" s="308"/>
      <c r="H37" s="308"/>
      <c r="I37" s="308"/>
      <c r="J37" s="71"/>
      <c r="K37" s="72"/>
      <c r="L37" s="73"/>
      <c r="M37" s="73"/>
      <c r="N37" s="308" t="s">
        <v>38</v>
      </c>
      <c r="O37" s="308"/>
      <c r="P37" s="308"/>
      <c r="Q37" s="308"/>
      <c r="R37" s="308"/>
      <c r="S37" s="8"/>
      <c r="T37" s="8"/>
    </row>
    <row r="38" spans="4:20" s="4" customFormat="1" ht="23.25" x14ac:dyDescent="0.35">
      <c r="D38" s="8"/>
      <c r="E38" s="8"/>
      <c r="F38" s="76"/>
      <c r="G38" s="76"/>
      <c r="H38" s="76"/>
      <c r="I38" s="75"/>
      <c r="J38" s="71"/>
      <c r="K38" s="72"/>
      <c r="L38" s="73"/>
      <c r="M38" s="73"/>
      <c r="N38" s="76"/>
      <c r="O38" s="8"/>
      <c r="P38" s="76"/>
      <c r="Q38" s="76"/>
      <c r="R38" s="76"/>
      <c r="S38" s="8"/>
      <c r="T38" s="8"/>
    </row>
    <row r="39" spans="4:20" s="4" customFormat="1" ht="23.25" x14ac:dyDescent="0.35">
      <c r="D39" s="8"/>
      <c r="E39" s="8"/>
      <c r="F39" s="76"/>
      <c r="G39" s="76"/>
      <c r="H39" s="76"/>
      <c r="I39" s="75"/>
      <c r="J39" s="71"/>
      <c r="K39" s="72"/>
      <c r="L39" s="73"/>
      <c r="M39" s="73"/>
      <c r="N39" s="76"/>
      <c r="O39" s="76"/>
      <c r="P39" s="76"/>
      <c r="Q39" s="76"/>
      <c r="R39" s="76"/>
      <c r="S39" s="8"/>
      <c r="T39" s="8"/>
    </row>
    <row r="40" spans="4:20" s="4" customFormat="1" ht="21" x14ac:dyDescent="0.35">
      <c r="D40" s="8"/>
      <c r="E40" s="8"/>
      <c r="F40" s="10"/>
      <c r="G40" s="10"/>
      <c r="H40" s="10"/>
      <c r="I40" s="65"/>
      <c r="J40" s="13"/>
      <c r="K40" s="14"/>
      <c r="L40" s="15"/>
      <c r="M40" s="16"/>
      <c r="N40" s="16"/>
      <c r="O40" s="13"/>
      <c r="P40" s="13"/>
      <c r="Q40" s="10"/>
      <c r="R40" s="10"/>
      <c r="S40" s="8"/>
      <c r="T40" s="8"/>
    </row>
    <row r="41" spans="4:20" s="4" customFormat="1" ht="21.75" thickBot="1" x14ac:dyDescent="0.4">
      <c r="D41" s="8"/>
      <c r="E41" s="8"/>
      <c r="F41" s="10"/>
      <c r="G41" s="10"/>
      <c r="H41" s="17"/>
      <c r="I41" s="66"/>
      <c r="J41" s="18"/>
      <c r="K41" s="18"/>
      <c r="L41" s="18"/>
      <c r="M41" s="18"/>
      <c r="N41" s="18"/>
      <c r="O41" s="18"/>
      <c r="P41" s="18"/>
      <c r="Q41" s="14"/>
      <c r="R41" s="10"/>
      <c r="S41" s="8"/>
      <c r="T41" s="8"/>
    </row>
    <row r="42" spans="4:20" s="4" customFormat="1" ht="21" x14ac:dyDescent="0.35">
      <c r="D42" s="8"/>
      <c r="E42" s="8"/>
      <c r="F42" s="10"/>
      <c r="G42" s="10"/>
      <c r="H42" s="10"/>
      <c r="I42" s="309" t="s">
        <v>49</v>
      </c>
      <c r="J42" s="309"/>
      <c r="K42" s="309"/>
      <c r="L42" s="309"/>
      <c r="M42" s="309"/>
      <c r="N42" s="309"/>
      <c r="O42" s="309"/>
      <c r="P42" s="19"/>
      <c r="Q42" s="10"/>
      <c r="R42" s="10"/>
      <c r="S42" s="8"/>
      <c r="T42" s="8"/>
    </row>
    <row r="43" spans="4:20" s="4" customFormat="1" ht="21" x14ac:dyDescent="0.35">
      <c r="D43" s="8"/>
      <c r="E43" s="8"/>
      <c r="F43" s="10"/>
      <c r="G43" s="10"/>
      <c r="H43" s="10"/>
      <c r="I43" s="307" t="s">
        <v>53</v>
      </c>
      <c r="J43" s="307"/>
      <c r="K43" s="307"/>
      <c r="L43" s="307"/>
      <c r="M43" s="307"/>
      <c r="N43" s="307"/>
      <c r="O43" s="307"/>
      <c r="P43" s="11"/>
      <c r="Q43" s="10"/>
      <c r="R43" s="10"/>
      <c r="S43" s="8"/>
      <c r="T43" s="8"/>
    </row>
    <row r="44" spans="4:20" s="4" customFormat="1" ht="21" x14ac:dyDescent="0.35">
      <c r="D44" s="8"/>
      <c r="E44" s="8"/>
      <c r="F44" s="10"/>
      <c r="G44" s="10"/>
      <c r="H44" s="10"/>
      <c r="I44" s="65"/>
      <c r="J44" s="13"/>
      <c r="K44" s="14"/>
      <c r="L44" s="15"/>
      <c r="M44" s="16"/>
      <c r="N44" s="16"/>
      <c r="O44" s="13"/>
      <c r="P44" s="13"/>
      <c r="Q44" s="10"/>
      <c r="R44" s="10"/>
      <c r="S44" s="8"/>
      <c r="T44" s="8"/>
    </row>
    <row r="45" spans="4:20" s="4" customFormat="1" ht="21" x14ac:dyDescent="0.35">
      <c r="D45" s="8"/>
      <c r="E45" s="8"/>
      <c r="F45" s="10"/>
      <c r="G45" s="10"/>
      <c r="H45" s="10"/>
      <c r="I45" s="65"/>
      <c r="J45" s="13"/>
      <c r="K45" s="14"/>
      <c r="M45" s="16"/>
      <c r="N45" s="16"/>
      <c r="O45" s="13"/>
      <c r="P45" s="13"/>
      <c r="Q45" s="10"/>
      <c r="R45" s="10"/>
      <c r="S45" s="8"/>
    </row>
    <row r="46" spans="4:20" x14ac:dyDescent="0.25">
      <c r="D46" s="5"/>
      <c r="E46" s="5"/>
      <c r="F46" s="5"/>
      <c r="G46" s="5"/>
      <c r="H46" s="5"/>
      <c r="I46" s="64"/>
      <c r="J46" s="5"/>
      <c r="K46" s="6"/>
      <c r="L46" s="5"/>
      <c r="M46" s="5"/>
      <c r="N46" s="5"/>
      <c r="O46" s="5"/>
      <c r="P46" s="5"/>
      <c r="Q46" s="5"/>
      <c r="R46" s="5"/>
      <c r="S46" s="5"/>
      <c r="T46" s="5"/>
    </row>
    <row r="47" spans="4:20" x14ac:dyDescent="0.25">
      <c r="D47" s="5"/>
      <c r="E47" s="5"/>
      <c r="F47" s="5"/>
      <c r="G47" s="5"/>
      <c r="H47" s="5"/>
      <c r="I47" s="64"/>
      <c r="J47" s="5"/>
      <c r="K47" s="6"/>
      <c r="L47" s="5"/>
      <c r="M47" s="5"/>
      <c r="N47" s="5"/>
      <c r="O47" s="5"/>
      <c r="P47" s="5"/>
      <c r="Q47" s="5"/>
      <c r="R47" s="5"/>
      <c r="S47" s="5"/>
      <c r="T47" s="5"/>
    </row>
    <row r="48" spans="4:20" x14ac:dyDescent="0.25">
      <c r="D48" s="5"/>
      <c r="E48" s="5"/>
      <c r="F48" s="5"/>
      <c r="G48" s="5"/>
      <c r="H48" s="5"/>
      <c r="I48" s="60"/>
      <c r="J48" s="5"/>
      <c r="K48" s="6"/>
      <c r="L48" s="5"/>
      <c r="M48" s="5"/>
      <c r="N48" s="5"/>
      <c r="O48" s="5"/>
      <c r="P48" s="5"/>
      <c r="Q48" s="5"/>
      <c r="R48" s="5"/>
      <c r="S48" s="5"/>
      <c r="T48" s="5"/>
    </row>
  </sheetData>
  <sortState xmlns:xlrd2="http://schemas.microsoft.com/office/spreadsheetml/2017/richdata2" ref="D12:T28">
    <sortCondition ref="F12:F28"/>
  </sortState>
  <mergeCells count="16">
    <mergeCell ref="F37:I37"/>
    <mergeCell ref="N37:R37"/>
    <mergeCell ref="I42:O42"/>
    <mergeCell ref="I43:O43"/>
    <mergeCell ref="D9:T9"/>
    <mergeCell ref="D29:M29"/>
    <mergeCell ref="F34:I34"/>
    <mergeCell ref="N34:R34"/>
    <mergeCell ref="F36:I36"/>
    <mergeCell ref="N36:R36"/>
    <mergeCell ref="D8:T8"/>
    <mergeCell ref="D2:T2"/>
    <mergeCell ref="D3:T3"/>
    <mergeCell ref="D4:T4"/>
    <mergeCell ref="D5:T5"/>
    <mergeCell ref="D6:T6"/>
  </mergeCells>
  <phoneticPr fontId="16" type="noConversion"/>
  <printOptions horizontalCentered="1"/>
  <pageMargins left="0" right="0" top="0.39370078740157483" bottom="0.19685039370078741" header="0" footer="0.31496062992125984"/>
  <pageSetup scale="31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D1:U53"/>
  <sheetViews>
    <sheetView showGridLines="0" view="pageBreakPreview" topLeftCell="G13" zoomScale="70" zoomScaleNormal="30" zoomScaleSheetLayoutView="70" workbookViewId="0">
      <selection activeCell="P24" sqref="P24"/>
    </sheetView>
  </sheetViews>
  <sheetFormatPr baseColWidth="10" defaultRowHeight="15" x14ac:dyDescent="0.25"/>
  <cols>
    <col min="1" max="3" width="11.42578125" style="1"/>
    <col min="4" max="4" width="7.42578125" style="1" customWidth="1"/>
    <col min="5" max="5" width="20.42578125" style="1" customWidth="1"/>
    <col min="6" max="6" width="17.28515625" style="1" customWidth="1"/>
    <col min="7" max="7" width="22.140625" style="1" customWidth="1"/>
    <col min="8" max="8" width="24.7109375" style="1" customWidth="1"/>
    <col min="9" max="9" width="41.140625" style="67" customWidth="1"/>
    <col min="10" max="10" width="40.42578125" style="1" customWidth="1"/>
    <col min="11" max="11" width="23.28515625" style="192" customWidth="1"/>
    <col min="12" max="12" width="16" style="1" customWidth="1"/>
    <col min="13" max="13" width="17.5703125" style="1" customWidth="1"/>
    <col min="14" max="14" width="9.5703125" style="1" customWidth="1"/>
    <col min="15" max="15" width="14.5703125" style="1" customWidth="1"/>
    <col min="16" max="16" width="25.28515625" style="1" customWidth="1"/>
    <col min="17" max="17" width="23.28515625" style="1" customWidth="1"/>
    <col min="18" max="18" width="16.5703125" style="1" customWidth="1"/>
    <col min="19" max="19" width="15.85546875" style="1" customWidth="1"/>
    <col min="20" max="20" width="18.42578125" style="1" customWidth="1"/>
    <col min="21" max="21" width="22.7109375" style="1" customWidth="1"/>
    <col min="22" max="16384" width="11.42578125" style="1"/>
  </cols>
  <sheetData>
    <row r="1" spans="4:21" s="5" customFormat="1" ht="22.5" customHeight="1" x14ac:dyDescent="0.25">
      <c r="I1" s="60"/>
      <c r="K1" s="176"/>
    </row>
    <row r="2" spans="4:21" s="5" customFormat="1" ht="22.5" customHeight="1" x14ac:dyDescent="0.25"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</row>
    <row r="3" spans="4:21" s="5" customFormat="1" ht="22.5" customHeight="1" x14ac:dyDescent="0.25"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  <c r="U3" s="303"/>
    </row>
    <row r="4" spans="4:21" s="5" customFormat="1" ht="29.25" customHeight="1" x14ac:dyDescent="0.25">
      <c r="D4" s="320"/>
      <c r="E4" s="320"/>
      <c r="F4" s="320"/>
      <c r="G4" s="320"/>
      <c r="H4" s="320"/>
      <c r="I4" s="320"/>
      <c r="J4" s="320"/>
      <c r="K4" s="320"/>
      <c r="L4" s="320"/>
      <c r="M4" s="320"/>
      <c r="N4" s="320"/>
      <c r="O4" s="320"/>
      <c r="P4" s="320"/>
      <c r="Q4" s="320"/>
      <c r="R4" s="320"/>
      <c r="S4" s="320"/>
      <c r="T4" s="320"/>
      <c r="U4" s="320"/>
    </row>
    <row r="5" spans="4:21" s="5" customFormat="1" ht="35.25" customHeight="1" x14ac:dyDescent="0.25">
      <c r="D5" s="321" t="s">
        <v>299</v>
      </c>
      <c r="E5" s="321"/>
      <c r="F5" s="321"/>
      <c r="G5" s="321"/>
      <c r="H5" s="321"/>
      <c r="I5" s="321"/>
      <c r="J5" s="321"/>
      <c r="K5" s="321"/>
      <c r="L5" s="321"/>
      <c r="M5" s="321"/>
      <c r="N5" s="321"/>
      <c r="O5" s="321"/>
      <c r="P5" s="321"/>
      <c r="Q5" s="321"/>
      <c r="R5" s="321"/>
      <c r="S5" s="321"/>
      <c r="T5" s="321"/>
      <c r="U5" s="321"/>
    </row>
    <row r="6" spans="4:21" s="5" customFormat="1" ht="22.5" customHeight="1" x14ac:dyDescent="0.25">
      <c r="D6" s="322"/>
      <c r="E6" s="322"/>
      <c r="F6" s="322"/>
      <c r="G6" s="322"/>
      <c r="H6" s="322"/>
      <c r="I6" s="322"/>
      <c r="J6" s="322"/>
      <c r="K6" s="322"/>
      <c r="L6" s="322"/>
      <c r="M6" s="322"/>
      <c r="N6" s="322"/>
      <c r="O6" s="322"/>
      <c r="P6" s="322"/>
      <c r="Q6" s="322"/>
      <c r="R6" s="322"/>
      <c r="S6" s="322"/>
      <c r="T6" s="322"/>
      <c r="U6" s="322"/>
    </row>
    <row r="7" spans="4:21" s="5" customFormat="1" ht="22.5" customHeight="1" x14ac:dyDescent="0.25">
      <c r="D7" s="118"/>
      <c r="E7" s="118"/>
      <c r="F7" s="118"/>
      <c r="G7" s="118"/>
      <c r="H7" s="118"/>
      <c r="I7" s="119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</row>
    <row r="8" spans="4:21" s="7" customFormat="1" ht="22.5" customHeight="1" x14ac:dyDescent="0.25">
      <c r="D8" s="319" t="s">
        <v>300</v>
      </c>
      <c r="E8" s="319"/>
      <c r="F8" s="319"/>
      <c r="G8" s="319"/>
      <c r="H8" s="319"/>
      <c r="I8" s="319"/>
      <c r="J8" s="319"/>
      <c r="K8" s="319"/>
      <c r="L8" s="319"/>
      <c r="M8" s="319"/>
      <c r="N8" s="319"/>
      <c r="O8" s="319"/>
      <c r="P8" s="319"/>
      <c r="Q8" s="319"/>
      <c r="R8" s="319"/>
      <c r="S8" s="319"/>
      <c r="T8" s="319"/>
      <c r="U8" s="319"/>
    </row>
    <row r="9" spans="4:21" s="7" customFormat="1" ht="22.5" customHeight="1" x14ac:dyDescent="0.25">
      <c r="D9" s="324" t="s">
        <v>325</v>
      </c>
      <c r="E9" s="324"/>
      <c r="F9" s="324"/>
      <c r="G9" s="324"/>
      <c r="H9" s="324"/>
      <c r="I9" s="324"/>
      <c r="J9" s="324"/>
      <c r="K9" s="324"/>
      <c r="L9" s="324"/>
      <c r="M9" s="324"/>
      <c r="N9" s="324"/>
      <c r="O9" s="324"/>
      <c r="P9" s="324"/>
      <c r="Q9" s="324"/>
      <c r="R9" s="324"/>
      <c r="S9" s="324"/>
      <c r="T9" s="324"/>
      <c r="U9" s="324"/>
    </row>
    <row r="10" spans="4:21" s="5" customFormat="1" ht="22.5" customHeight="1" x14ac:dyDescent="0.4">
      <c r="D10" s="120"/>
      <c r="E10" s="120"/>
      <c r="F10" s="120"/>
      <c r="G10" s="120"/>
      <c r="H10" s="120"/>
      <c r="I10" s="121"/>
      <c r="J10" s="120"/>
      <c r="K10" s="177"/>
      <c r="L10" s="120"/>
      <c r="M10" s="120"/>
      <c r="N10" s="123" t="s">
        <v>2</v>
      </c>
      <c r="O10" s="123"/>
      <c r="P10" s="123"/>
      <c r="Q10" s="120"/>
      <c r="R10" s="120"/>
      <c r="S10" s="120"/>
      <c r="T10" s="120"/>
      <c r="U10" s="120"/>
    </row>
    <row r="11" spans="4:21" ht="76.5" x14ac:dyDescent="0.25">
      <c r="D11" s="124" t="s">
        <v>3</v>
      </c>
      <c r="E11" s="143" t="s">
        <v>329</v>
      </c>
      <c r="F11" s="143" t="s">
        <v>5</v>
      </c>
      <c r="G11" s="143" t="s">
        <v>6</v>
      </c>
      <c r="H11" s="143" t="s">
        <v>330</v>
      </c>
      <c r="I11" s="143" t="s">
        <v>0</v>
      </c>
      <c r="J11" s="143" t="s">
        <v>8</v>
      </c>
      <c r="K11" s="178" t="s">
        <v>9</v>
      </c>
      <c r="L11" s="113" t="s">
        <v>10</v>
      </c>
      <c r="M11" s="143" t="s">
        <v>11</v>
      </c>
      <c r="N11" s="143" t="s">
        <v>12</v>
      </c>
      <c r="O11" s="143" t="s">
        <v>331</v>
      </c>
      <c r="P11" s="143" t="s">
        <v>13</v>
      </c>
      <c r="Q11" s="143" t="s">
        <v>14</v>
      </c>
      <c r="R11" s="143" t="s">
        <v>15</v>
      </c>
      <c r="S11" s="143" t="s">
        <v>16</v>
      </c>
      <c r="T11" s="113" t="s">
        <v>17</v>
      </c>
      <c r="U11" s="143" t="s">
        <v>18</v>
      </c>
    </row>
    <row r="12" spans="4:21" s="21" customFormat="1" ht="123" customHeight="1" x14ac:dyDescent="0.3">
      <c r="D12" s="126" t="s">
        <v>43</v>
      </c>
      <c r="E12" s="151">
        <v>44435</v>
      </c>
      <c r="F12" s="172">
        <v>570</v>
      </c>
      <c r="G12" s="179" t="s">
        <v>332</v>
      </c>
      <c r="H12" s="150">
        <v>44466</v>
      </c>
      <c r="I12" s="180" t="s">
        <v>168</v>
      </c>
      <c r="J12" s="181" t="s">
        <v>333</v>
      </c>
      <c r="K12" s="171">
        <v>600000</v>
      </c>
      <c r="L12" s="104" t="s">
        <v>30</v>
      </c>
      <c r="M12" s="130" t="s">
        <v>146</v>
      </c>
      <c r="N12" s="128">
        <v>33</v>
      </c>
      <c r="O12" s="182" t="s">
        <v>334</v>
      </c>
      <c r="P12" s="183"/>
      <c r="Q12" s="132">
        <v>600000</v>
      </c>
      <c r="R12" s="184"/>
      <c r="S12" s="184"/>
      <c r="T12" s="184"/>
      <c r="U12" s="132">
        <f>+Q12</f>
        <v>600000</v>
      </c>
    </row>
    <row r="13" spans="4:21" s="21" customFormat="1" ht="123" customHeight="1" x14ac:dyDescent="0.3">
      <c r="D13" s="126" t="s">
        <v>54</v>
      </c>
      <c r="E13" s="151">
        <v>44456</v>
      </c>
      <c r="F13" s="172">
        <v>580</v>
      </c>
      <c r="G13" s="179" t="s">
        <v>307</v>
      </c>
      <c r="H13" s="150">
        <v>44486</v>
      </c>
      <c r="I13" s="173" t="s">
        <v>335</v>
      </c>
      <c r="J13" s="170" t="s">
        <v>308</v>
      </c>
      <c r="K13" s="171">
        <v>79219.3</v>
      </c>
      <c r="L13" s="104" t="s">
        <v>30</v>
      </c>
      <c r="M13" s="130" t="s">
        <v>309</v>
      </c>
      <c r="N13" s="128">
        <v>13</v>
      </c>
      <c r="O13" s="104" t="s">
        <v>336</v>
      </c>
      <c r="P13" s="132">
        <f>+K13</f>
        <v>79219.3</v>
      </c>
      <c r="Q13" s="184"/>
      <c r="R13" s="184"/>
      <c r="S13" s="184"/>
      <c r="T13" s="184"/>
      <c r="U13" s="132">
        <f>+P13</f>
        <v>79219.3</v>
      </c>
    </row>
    <row r="14" spans="4:21" s="21" customFormat="1" ht="138" customHeight="1" x14ac:dyDescent="0.3">
      <c r="D14" s="126" t="s">
        <v>55</v>
      </c>
      <c r="E14" s="151">
        <v>44459</v>
      </c>
      <c r="F14" s="127" t="s">
        <v>310</v>
      </c>
      <c r="G14" s="185" t="s">
        <v>312</v>
      </c>
      <c r="H14" s="150">
        <v>44489</v>
      </c>
      <c r="I14" s="173" t="s">
        <v>313</v>
      </c>
      <c r="J14" s="170" t="s">
        <v>311</v>
      </c>
      <c r="K14" s="146">
        <f>'[2]GASTOS 2021'!$E$73</f>
        <v>37883.9</v>
      </c>
      <c r="L14" s="104" t="str">
        <f>+L12</f>
        <v>CREDITO</v>
      </c>
      <c r="M14" s="130" t="s">
        <v>314</v>
      </c>
      <c r="N14" s="128">
        <v>10</v>
      </c>
      <c r="O14" s="104" t="s">
        <v>336</v>
      </c>
      <c r="P14" s="132">
        <f>+K14</f>
        <v>37883.9</v>
      </c>
      <c r="Q14" s="184"/>
      <c r="R14" s="184"/>
      <c r="S14" s="184"/>
      <c r="T14" s="184"/>
      <c r="U14" s="132">
        <f>+P14</f>
        <v>37883.9</v>
      </c>
    </row>
    <row r="15" spans="4:21" s="21" customFormat="1" ht="138" customHeight="1" x14ac:dyDescent="0.3">
      <c r="D15" s="126" t="s">
        <v>56</v>
      </c>
      <c r="E15" s="151">
        <v>44459</v>
      </c>
      <c r="F15" s="127" t="s">
        <v>315</v>
      </c>
      <c r="G15" s="185" t="s">
        <v>316</v>
      </c>
      <c r="H15" s="150">
        <v>44489</v>
      </c>
      <c r="I15" s="173" t="s">
        <v>317</v>
      </c>
      <c r="J15" s="170" t="s">
        <v>318</v>
      </c>
      <c r="K15" s="146">
        <v>102137.26</v>
      </c>
      <c r="L15" s="104" t="str">
        <f>+L14</f>
        <v>CREDITO</v>
      </c>
      <c r="M15" s="130" t="s">
        <v>319</v>
      </c>
      <c r="N15" s="128">
        <v>10</v>
      </c>
      <c r="O15" s="104" t="s">
        <v>336</v>
      </c>
      <c r="P15" s="132">
        <f>+K15</f>
        <v>102137.26</v>
      </c>
      <c r="Q15" s="184"/>
      <c r="R15" s="184"/>
      <c r="S15" s="184"/>
      <c r="T15" s="184"/>
      <c r="U15" s="132">
        <f>+P15</f>
        <v>102137.26</v>
      </c>
    </row>
    <row r="16" spans="4:21" s="21" customFormat="1" ht="138" customHeight="1" x14ac:dyDescent="0.3">
      <c r="D16" s="126" t="s">
        <v>57</v>
      </c>
      <c r="E16" s="151">
        <v>44468</v>
      </c>
      <c r="F16" s="127" t="s">
        <v>320</v>
      </c>
      <c r="G16" s="185" t="s">
        <v>321</v>
      </c>
      <c r="H16" s="150">
        <v>44498</v>
      </c>
      <c r="I16" s="186" t="s">
        <v>51</v>
      </c>
      <c r="J16" s="170" t="s">
        <v>322</v>
      </c>
      <c r="K16" s="187" t="s">
        <v>323</v>
      </c>
      <c r="L16" s="104" t="str">
        <f>+L15</f>
        <v>CREDITO</v>
      </c>
      <c r="M16" s="130" t="s">
        <v>324</v>
      </c>
      <c r="N16" s="128">
        <v>1</v>
      </c>
      <c r="O16" s="104" t="s">
        <v>336</v>
      </c>
      <c r="P16" s="132">
        <v>30375.17</v>
      </c>
      <c r="Q16" s="184"/>
      <c r="R16" s="184"/>
      <c r="S16" s="184"/>
      <c r="T16" s="184"/>
      <c r="U16" s="132">
        <f>+P16</f>
        <v>30375.17</v>
      </c>
    </row>
    <row r="17" spans="4:21" s="3" customFormat="1" ht="35.25" customHeight="1" x14ac:dyDescent="0.4">
      <c r="D17" s="325" t="s">
        <v>20</v>
      </c>
      <c r="E17" s="325"/>
      <c r="F17" s="325"/>
      <c r="G17" s="325"/>
      <c r="H17" s="325"/>
      <c r="I17" s="325"/>
      <c r="J17" s="325"/>
      <c r="K17" s="325"/>
      <c r="L17" s="325"/>
      <c r="M17" s="325"/>
      <c r="N17" s="138"/>
      <c r="O17" s="138"/>
      <c r="P17" s="139">
        <f>SUM(P12:P16)</f>
        <v>249615.63</v>
      </c>
      <c r="Q17" s="139">
        <f t="shared" ref="Q17:T17" si="0">SUM(Q12:Q14)</f>
        <v>600000</v>
      </c>
      <c r="R17" s="139">
        <f t="shared" si="0"/>
        <v>0</v>
      </c>
      <c r="S17" s="139">
        <f t="shared" si="0"/>
        <v>0</v>
      </c>
      <c r="T17" s="139">
        <f t="shared" si="0"/>
        <v>0</v>
      </c>
      <c r="U17" s="139">
        <f>SUM(U12:U16)</f>
        <v>849615.63000000012</v>
      </c>
    </row>
    <row r="18" spans="4:21" s="3" customFormat="1" ht="22.5" customHeight="1" x14ac:dyDescent="0.4"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1"/>
      <c r="O18" s="141"/>
      <c r="P18" s="142"/>
      <c r="Q18" s="142"/>
      <c r="R18" s="142"/>
      <c r="S18" s="142"/>
      <c r="T18" s="142"/>
      <c r="U18" s="142"/>
    </row>
    <row r="19" spans="4:21" s="3" customFormat="1" ht="22.5" customHeight="1" x14ac:dyDescent="0.3"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8"/>
      <c r="O19" s="88"/>
      <c r="P19" s="89"/>
      <c r="Q19" s="89"/>
      <c r="R19" s="89"/>
      <c r="S19" s="89"/>
      <c r="T19" s="89"/>
      <c r="U19" s="89"/>
    </row>
    <row r="20" spans="4:21" s="3" customFormat="1" ht="22.5" customHeight="1" x14ac:dyDescent="0.3"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8"/>
      <c r="O20" s="88"/>
      <c r="P20" s="89"/>
      <c r="Q20" s="89"/>
      <c r="R20" s="89"/>
      <c r="S20" s="89"/>
      <c r="T20" s="89"/>
      <c r="U20" s="89"/>
    </row>
    <row r="21" spans="4:21" s="3" customFormat="1" ht="22.5" customHeight="1" x14ac:dyDescent="0.3"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8"/>
      <c r="O21" s="88"/>
      <c r="P21" s="89"/>
      <c r="Q21" s="89"/>
      <c r="R21" s="89"/>
      <c r="S21" s="89"/>
      <c r="T21" s="89"/>
      <c r="U21" s="89"/>
    </row>
    <row r="22" spans="4:21" s="3" customFormat="1" ht="22.5" customHeight="1" x14ac:dyDescent="0.3"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8"/>
      <c r="O22" s="88"/>
      <c r="P22" s="89"/>
      <c r="Q22" s="89"/>
      <c r="R22" s="89"/>
      <c r="S22" s="89"/>
      <c r="T22" s="89"/>
      <c r="U22" s="89"/>
    </row>
    <row r="23" spans="4:21" s="3" customFormat="1" ht="22.5" customHeight="1" x14ac:dyDescent="0.3"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8"/>
      <c r="O23" s="88"/>
      <c r="P23" s="89"/>
      <c r="Q23" s="89"/>
      <c r="R23" s="89"/>
      <c r="S23" s="89"/>
      <c r="T23" s="89"/>
      <c r="U23" s="89"/>
    </row>
    <row r="24" spans="4:21" s="3" customFormat="1" ht="22.5" customHeight="1" x14ac:dyDescent="0.3">
      <c r="D24" s="87"/>
      <c r="E24" s="87"/>
      <c r="F24" s="87"/>
      <c r="G24" s="87"/>
      <c r="H24" s="87"/>
      <c r="I24" s="87"/>
      <c r="J24" s="188"/>
      <c r="K24" s="87"/>
      <c r="L24" s="87"/>
      <c r="M24" s="87"/>
      <c r="N24" s="88"/>
      <c r="O24" s="88"/>
      <c r="P24" s="89"/>
      <c r="Q24" s="89"/>
      <c r="R24" s="89"/>
      <c r="S24" s="89"/>
      <c r="T24" s="89"/>
      <c r="U24" s="89"/>
    </row>
    <row r="25" spans="4:21" s="3" customFormat="1" ht="22.5" customHeight="1" x14ac:dyDescent="0.3"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8"/>
      <c r="O25" s="88"/>
      <c r="P25" s="89"/>
      <c r="Q25" s="89"/>
      <c r="R25" s="89"/>
      <c r="S25" s="89"/>
      <c r="T25" s="89"/>
      <c r="U25" s="89"/>
    </row>
    <row r="26" spans="4:21" s="3" customFormat="1" ht="22.5" customHeight="1" x14ac:dyDescent="0.3"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8"/>
      <c r="O26" s="88"/>
      <c r="P26" s="89"/>
      <c r="Q26" s="89"/>
      <c r="R26" s="89"/>
      <c r="S26" s="89"/>
      <c r="T26" s="89"/>
      <c r="U26" s="89"/>
    </row>
    <row r="27" spans="4:21" s="189" customFormat="1" ht="23.25" x14ac:dyDescent="0.35">
      <c r="D27" s="8"/>
      <c r="E27" s="8"/>
      <c r="J27" s="71"/>
      <c r="K27" s="190"/>
      <c r="L27" s="73"/>
      <c r="M27" s="73"/>
      <c r="T27" s="8"/>
      <c r="U27" s="8"/>
    </row>
    <row r="28" spans="4:21" s="189" customFormat="1" ht="23.25" x14ac:dyDescent="0.35">
      <c r="D28" s="8"/>
      <c r="E28" s="8"/>
      <c r="F28" s="73"/>
      <c r="G28" s="73"/>
      <c r="H28" s="74"/>
      <c r="I28" s="75"/>
      <c r="J28" s="76"/>
      <c r="K28" s="190"/>
      <c r="L28" s="73"/>
      <c r="M28" s="73"/>
      <c r="N28" s="73"/>
      <c r="O28" s="73"/>
      <c r="P28" s="76"/>
      <c r="Q28" s="74"/>
      <c r="R28" s="74"/>
      <c r="S28" s="73"/>
      <c r="T28" s="8"/>
      <c r="U28" s="8"/>
    </row>
    <row r="29" spans="4:21" s="189" customFormat="1" ht="23.25" x14ac:dyDescent="0.35">
      <c r="D29" s="8"/>
      <c r="E29" s="8"/>
      <c r="F29" s="314"/>
      <c r="G29" s="314"/>
      <c r="H29" s="314"/>
      <c r="I29" s="314"/>
      <c r="J29" s="74"/>
      <c r="K29" s="190"/>
      <c r="L29" s="73"/>
      <c r="M29" s="73"/>
      <c r="N29" s="314"/>
      <c r="O29" s="314"/>
      <c r="P29" s="314"/>
      <c r="Q29" s="314"/>
      <c r="R29" s="314"/>
      <c r="S29" s="314"/>
      <c r="T29" s="8"/>
      <c r="U29" s="8"/>
    </row>
    <row r="30" spans="4:21" s="189" customFormat="1" ht="26.25" x14ac:dyDescent="0.4">
      <c r="D30" s="8"/>
      <c r="E30" s="8"/>
      <c r="F30" s="326" t="s">
        <v>163</v>
      </c>
      <c r="G30" s="326"/>
      <c r="H30" s="326"/>
      <c r="I30" s="326"/>
      <c r="J30" s="174" t="s">
        <v>337</v>
      </c>
      <c r="K30" s="174"/>
      <c r="L30" s="174"/>
      <c r="M30" s="174"/>
      <c r="N30" s="174" t="s">
        <v>326</v>
      </c>
      <c r="O30" s="174"/>
      <c r="T30" s="8"/>
      <c r="U30" s="8"/>
    </row>
    <row r="31" spans="4:21" s="189" customFormat="1" ht="26.25" x14ac:dyDescent="0.4">
      <c r="D31" s="8"/>
      <c r="E31" s="8"/>
      <c r="F31" s="323" t="s">
        <v>35</v>
      </c>
      <c r="G31" s="323"/>
      <c r="H31" s="323"/>
      <c r="I31" s="323"/>
      <c r="J31" s="175" t="s">
        <v>338</v>
      </c>
      <c r="K31" s="149"/>
      <c r="L31" s="149"/>
      <c r="M31" s="149"/>
      <c r="N31" s="149" t="s">
        <v>327</v>
      </c>
      <c r="O31" s="149"/>
      <c r="T31" s="8"/>
      <c r="U31" s="8"/>
    </row>
    <row r="32" spans="4:21" s="189" customFormat="1" ht="26.25" x14ac:dyDescent="0.4">
      <c r="D32" s="8"/>
      <c r="E32" s="8"/>
      <c r="F32" s="323" t="s">
        <v>34</v>
      </c>
      <c r="G32" s="323"/>
      <c r="H32" s="323"/>
      <c r="I32" s="323"/>
      <c r="J32" s="149" t="s">
        <v>339</v>
      </c>
      <c r="K32" s="149"/>
      <c r="L32" s="149"/>
      <c r="M32" s="149"/>
      <c r="N32" s="149" t="s">
        <v>328</v>
      </c>
      <c r="O32" s="149"/>
      <c r="T32" s="8"/>
      <c r="U32" s="8"/>
    </row>
    <row r="33" spans="4:21" s="189" customFormat="1" ht="26.25" x14ac:dyDescent="0.4">
      <c r="D33" s="8"/>
      <c r="E33" s="8"/>
      <c r="F33" s="149"/>
      <c r="G33" s="149"/>
      <c r="H33" s="149"/>
      <c r="I33" s="149"/>
      <c r="J33" s="71"/>
      <c r="K33" s="190"/>
      <c r="L33" s="73"/>
      <c r="M33" s="73"/>
      <c r="N33" s="149"/>
      <c r="O33" s="149"/>
      <c r="P33" s="149"/>
      <c r="Q33" s="149"/>
      <c r="R33" s="149"/>
      <c r="S33" s="149"/>
      <c r="T33" s="8"/>
      <c r="U33" s="8"/>
    </row>
    <row r="34" spans="4:21" s="189" customFormat="1" ht="26.25" x14ac:dyDescent="0.4">
      <c r="D34" s="8"/>
      <c r="E34" s="8"/>
      <c r="F34" s="149"/>
      <c r="G34" s="149"/>
      <c r="H34" s="149"/>
      <c r="I34" s="149"/>
      <c r="J34" s="71"/>
      <c r="K34" s="190"/>
      <c r="L34" s="73"/>
      <c r="M34" s="73"/>
      <c r="N34" s="149"/>
      <c r="O34" s="149"/>
      <c r="P34" s="149"/>
      <c r="Q34" s="149"/>
      <c r="R34" s="149"/>
      <c r="S34" s="149"/>
      <c r="T34" s="8"/>
      <c r="U34" s="8"/>
    </row>
    <row r="35" spans="4:21" s="189" customFormat="1" ht="26.25" x14ac:dyDescent="0.4">
      <c r="D35" s="8"/>
      <c r="E35" s="8"/>
      <c r="F35" s="149"/>
      <c r="G35" s="149"/>
      <c r="H35" s="149"/>
      <c r="I35" s="149"/>
      <c r="J35" s="71"/>
      <c r="K35" s="190"/>
      <c r="L35" s="73"/>
      <c r="M35" s="73"/>
      <c r="N35" s="149"/>
      <c r="O35" s="149"/>
      <c r="P35" s="149"/>
      <c r="Q35" s="149"/>
      <c r="R35" s="149"/>
      <c r="S35" s="149"/>
      <c r="T35" s="8"/>
      <c r="U35" s="8"/>
    </row>
    <row r="36" spans="4:21" s="189" customFormat="1" ht="26.25" x14ac:dyDescent="0.4">
      <c r="D36" s="8"/>
      <c r="E36" s="8"/>
      <c r="F36" s="149"/>
      <c r="G36" s="149"/>
      <c r="H36" s="149"/>
      <c r="I36" s="149"/>
      <c r="J36" s="71"/>
      <c r="K36" s="190"/>
      <c r="L36" s="73"/>
      <c r="M36" s="73"/>
      <c r="N36" s="149"/>
      <c r="O36" s="149"/>
      <c r="P36" s="149"/>
      <c r="Q36" s="149"/>
      <c r="R36" s="149"/>
      <c r="S36" s="149"/>
      <c r="T36" s="8"/>
      <c r="U36" s="8"/>
    </row>
    <row r="37" spans="4:21" s="189" customFormat="1" ht="26.25" x14ac:dyDescent="0.4">
      <c r="D37" s="8"/>
      <c r="E37" s="8"/>
      <c r="F37" s="149"/>
      <c r="G37" s="149"/>
      <c r="H37" s="149"/>
      <c r="I37" s="149"/>
      <c r="J37" s="71"/>
      <c r="K37" s="190"/>
      <c r="L37" s="73"/>
      <c r="M37" s="73"/>
      <c r="N37" s="149"/>
      <c r="O37" s="149"/>
      <c r="P37" s="149"/>
      <c r="Q37" s="149"/>
      <c r="R37" s="149"/>
      <c r="S37" s="149"/>
      <c r="T37" s="8"/>
      <c r="U37" s="8"/>
    </row>
    <row r="38" spans="4:21" s="189" customFormat="1" ht="26.25" x14ac:dyDescent="0.4">
      <c r="D38" s="8"/>
      <c r="E38" s="8"/>
      <c r="F38" s="149"/>
      <c r="G38" s="149"/>
      <c r="H38" s="149"/>
      <c r="I38" s="149"/>
      <c r="J38" s="71"/>
      <c r="K38" s="190"/>
      <c r="L38" s="73"/>
      <c r="M38" s="73"/>
      <c r="N38" s="149"/>
      <c r="O38" s="149"/>
      <c r="P38" s="149"/>
      <c r="Q38" s="149"/>
      <c r="R38" s="149"/>
      <c r="S38" s="149"/>
      <c r="T38" s="8"/>
      <c r="U38" s="8"/>
    </row>
    <row r="39" spans="4:21" s="189" customFormat="1" ht="26.25" x14ac:dyDescent="0.4">
      <c r="D39" s="8"/>
      <c r="E39" s="8"/>
      <c r="F39" s="149"/>
      <c r="G39" s="149"/>
      <c r="H39" s="149"/>
      <c r="I39" s="149"/>
      <c r="J39" s="71"/>
      <c r="K39" s="190"/>
      <c r="L39" s="73"/>
      <c r="M39" s="73"/>
      <c r="N39" s="149"/>
      <c r="O39" s="149"/>
      <c r="P39" s="149"/>
      <c r="Q39" s="149"/>
      <c r="R39" s="149"/>
      <c r="S39" s="149"/>
      <c r="T39" s="8"/>
      <c r="U39" s="8"/>
    </row>
    <row r="40" spans="4:21" s="189" customFormat="1" ht="26.25" x14ac:dyDescent="0.4">
      <c r="D40" s="8"/>
      <c r="E40" s="8"/>
      <c r="F40" s="149"/>
      <c r="G40" s="149"/>
      <c r="H40" s="149"/>
      <c r="I40" s="149"/>
      <c r="J40" s="71"/>
      <c r="K40" s="190"/>
      <c r="L40" s="73"/>
      <c r="M40" s="73"/>
      <c r="N40" s="149"/>
      <c r="O40" s="149"/>
      <c r="P40" s="149"/>
      <c r="Q40" s="149"/>
      <c r="R40" s="149"/>
      <c r="S40" s="149"/>
      <c r="T40" s="8"/>
      <c r="U40" s="8"/>
    </row>
    <row r="41" spans="4:21" s="189" customFormat="1" ht="26.25" x14ac:dyDescent="0.4">
      <c r="D41" s="8"/>
      <c r="E41" s="8"/>
      <c r="F41" s="149"/>
      <c r="G41" s="149"/>
      <c r="H41" s="149"/>
      <c r="I41" s="149"/>
      <c r="J41" s="71"/>
      <c r="K41" s="190"/>
      <c r="L41" s="73"/>
      <c r="M41" s="73"/>
      <c r="N41" s="149"/>
      <c r="O41" s="149"/>
      <c r="P41" s="149"/>
      <c r="Q41" s="149"/>
      <c r="R41" s="149"/>
      <c r="S41" s="149"/>
      <c r="T41" s="8"/>
      <c r="U41" s="8"/>
    </row>
    <row r="42" spans="4:21" s="189" customFormat="1" ht="26.25" x14ac:dyDescent="0.4">
      <c r="D42" s="8"/>
      <c r="E42" s="8"/>
      <c r="F42" s="149"/>
      <c r="G42" s="149"/>
      <c r="H42" s="149"/>
      <c r="I42" s="149"/>
      <c r="J42" s="71"/>
      <c r="K42" s="190"/>
      <c r="L42" s="73"/>
      <c r="M42" s="73"/>
      <c r="N42" s="149"/>
      <c r="O42" s="149"/>
      <c r="P42" s="149"/>
      <c r="Q42" s="149"/>
      <c r="R42" s="149"/>
      <c r="S42" s="149"/>
      <c r="T42" s="8"/>
      <c r="U42" s="8"/>
    </row>
    <row r="43" spans="4:21" s="189" customFormat="1" ht="26.25" x14ac:dyDescent="0.4">
      <c r="D43" s="8"/>
      <c r="E43" s="8"/>
      <c r="F43" s="149"/>
      <c r="G43" s="149"/>
      <c r="H43" s="149"/>
      <c r="I43" s="149"/>
      <c r="J43" s="71"/>
      <c r="K43" s="190"/>
      <c r="L43" s="73"/>
      <c r="M43" s="73"/>
      <c r="N43" s="149"/>
      <c r="O43" s="149"/>
      <c r="P43" s="149"/>
      <c r="Q43" s="149"/>
      <c r="R43" s="149"/>
      <c r="S43" s="149"/>
      <c r="T43" s="8"/>
      <c r="U43" s="8"/>
    </row>
    <row r="44" spans="4:21" s="189" customFormat="1" ht="26.25" x14ac:dyDescent="0.4">
      <c r="D44" s="8"/>
      <c r="E44" s="8"/>
      <c r="F44" s="149"/>
      <c r="G44" s="149"/>
      <c r="H44" s="149"/>
      <c r="I44" s="149"/>
      <c r="J44" s="71"/>
      <c r="K44" s="190"/>
      <c r="L44" s="73"/>
      <c r="M44" s="73"/>
      <c r="N44" s="149"/>
      <c r="O44" s="149"/>
      <c r="P44" s="149"/>
      <c r="Q44" s="149"/>
      <c r="R44" s="149"/>
      <c r="S44" s="149"/>
      <c r="T44" s="8"/>
      <c r="U44" s="8"/>
    </row>
    <row r="45" spans="4:21" s="189" customFormat="1" ht="26.25" x14ac:dyDescent="0.4">
      <c r="D45" s="8"/>
      <c r="E45" s="8"/>
      <c r="F45" s="76"/>
      <c r="G45" s="76"/>
      <c r="H45" s="76"/>
      <c r="I45" s="75"/>
      <c r="J45" s="13"/>
      <c r="K45" s="14"/>
      <c r="L45" s="191"/>
      <c r="M45" s="16"/>
      <c r="N45" s="149"/>
      <c r="O45" s="149"/>
      <c r="P45" s="149"/>
      <c r="Q45" s="149"/>
      <c r="R45" s="149"/>
      <c r="S45" s="149"/>
      <c r="T45" s="8"/>
      <c r="U45" s="8"/>
    </row>
    <row r="46" spans="4:21" s="189" customFormat="1" ht="21.75" thickBot="1" x14ac:dyDescent="0.4">
      <c r="D46" s="8"/>
      <c r="E46" s="8"/>
      <c r="F46" s="10"/>
      <c r="G46" s="10"/>
      <c r="H46" s="17"/>
      <c r="I46" s="66"/>
      <c r="J46" s="18"/>
      <c r="K46" s="18"/>
      <c r="L46" s="18"/>
      <c r="M46" s="18"/>
      <c r="N46" s="18"/>
      <c r="O46" s="18"/>
      <c r="P46" s="18"/>
      <c r="Q46" s="18"/>
      <c r="R46" s="14"/>
      <c r="S46" s="10"/>
      <c r="T46" s="8"/>
      <c r="U46" s="8"/>
    </row>
    <row r="47" spans="4:21" s="189" customFormat="1" ht="21" x14ac:dyDescent="0.35">
      <c r="D47" s="8"/>
      <c r="E47" s="8"/>
      <c r="F47" s="10"/>
      <c r="G47" s="10"/>
      <c r="H47" s="10"/>
      <c r="I47" s="309" t="s">
        <v>49</v>
      </c>
      <c r="J47" s="309"/>
      <c r="K47" s="309"/>
      <c r="L47" s="309"/>
      <c r="M47" s="309"/>
      <c r="N47" s="309"/>
      <c r="O47" s="309"/>
      <c r="P47" s="309"/>
      <c r="Q47" s="19"/>
      <c r="R47" s="10"/>
      <c r="S47" s="10"/>
      <c r="T47" s="8"/>
      <c r="U47" s="8"/>
    </row>
    <row r="48" spans="4:21" s="189" customFormat="1" ht="21" x14ac:dyDescent="0.35">
      <c r="D48" s="8"/>
      <c r="E48" s="8"/>
      <c r="F48" s="10"/>
      <c r="G48" s="10"/>
      <c r="H48" s="10"/>
      <c r="I48" s="307" t="s">
        <v>53</v>
      </c>
      <c r="J48" s="307"/>
      <c r="K48" s="307"/>
      <c r="L48" s="307"/>
      <c r="M48" s="307"/>
      <c r="N48" s="307"/>
      <c r="O48" s="307"/>
      <c r="P48" s="307"/>
      <c r="Q48" s="11"/>
      <c r="R48" s="10"/>
      <c r="S48" s="10"/>
      <c r="T48" s="8"/>
      <c r="U48" s="8"/>
    </row>
    <row r="49" spans="4:21" s="189" customFormat="1" ht="21" x14ac:dyDescent="0.35">
      <c r="D49" s="8"/>
      <c r="E49" s="8"/>
      <c r="F49" s="10"/>
      <c r="G49" s="10"/>
      <c r="H49" s="10"/>
      <c r="I49" s="65"/>
      <c r="J49" s="13"/>
      <c r="K49" s="14"/>
      <c r="L49" s="191"/>
      <c r="M49" s="16"/>
      <c r="N49" s="16"/>
      <c r="O49" s="16"/>
      <c r="P49" s="13"/>
      <c r="Q49" s="13"/>
      <c r="R49" s="10"/>
      <c r="S49" s="10"/>
      <c r="T49" s="8"/>
      <c r="U49" s="8"/>
    </row>
    <row r="50" spans="4:21" s="189" customFormat="1" ht="21" x14ac:dyDescent="0.35">
      <c r="D50" s="8"/>
      <c r="E50" s="8"/>
      <c r="F50" s="10"/>
      <c r="G50" s="10"/>
      <c r="H50" s="10"/>
      <c r="I50" s="65"/>
      <c r="J50" s="13"/>
      <c r="K50" s="14"/>
      <c r="M50" s="16"/>
      <c r="N50" s="16"/>
      <c r="O50" s="16"/>
      <c r="P50" s="13"/>
      <c r="Q50" s="13"/>
      <c r="R50" s="10"/>
      <c r="S50" s="10"/>
      <c r="T50" s="8"/>
    </row>
    <row r="51" spans="4:21" x14ac:dyDescent="0.25">
      <c r="D51" s="5"/>
      <c r="E51" s="5"/>
      <c r="F51" s="5"/>
      <c r="G51" s="5"/>
      <c r="H51" s="5"/>
      <c r="I51" s="64"/>
      <c r="J51" s="5"/>
      <c r="K51" s="176"/>
      <c r="L51" s="5"/>
      <c r="M51" s="5"/>
      <c r="N51" s="5"/>
      <c r="O51" s="5"/>
      <c r="P51" s="5"/>
      <c r="Q51" s="5"/>
      <c r="R51" s="5"/>
      <c r="S51" s="5"/>
      <c r="T51" s="5"/>
      <c r="U51" s="5"/>
    </row>
    <row r="52" spans="4:21" x14ac:dyDescent="0.25">
      <c r="D52" s="5"/>
      <c r="E52" s="5"/>
      <c r="F52" s="5"/>
      <c r="G52" s="5"/>
      <c r="H52" s="5"/>
      <c r="I52" s="64"/>
      <c r="J52" s="5"/>
      <c r="K52" s="176"/>
      <c r="L52" s="5"/>
      <c r="M52" s="5"/>
      <c r="N52" s="5"/>
      <c r="O52" s="5"/>
      <c r="P52" s="5"/>
      <c r="Q52" s="5"/>
      <c r="R52" s="5"/>
      <c r="S52" s="5"/>
      <c r="T52" s="5"/>
      <c r="U52" s="5"/>
    </row>
    <row r="53" spans="4:21" x14ac:dyDescent="0.25">
      <c r="D53" s="5"/>
      <c r="E53" s="5"/>
      <c r="F53" s="5"/>
      <c r="G53" s="5"/>
      <c r="H53" s="5"/>
      <c r="I53" s="60"/>
      <c r="J53" s="5"/>
      <c r="K53" s="176"/>
      <c r="L53" s="5"/>
      <c r="M53" s="5"/>
      <c r="N53" s="5"/>
      <c r="O53" s="5"/>
      <c r="P53" s="5"/>
      <c r="Q53" s="5"/>
      <c r="R53" s="5"/>
      <c r="S53" s="5"/>
      <c r="T53" s="5"/>
      <c r="U53" s="5"/>
    </row>
  </sheetData>
  <mergeCells count="15">
    <mergeCell ref="D8:U8"/>
    <mergeCell ref="D2:U2"/>
    <mergeCell ref="D3:U3"/>
    <mergeCell ref="D4:U4"/>
    <mergeCell ref="D5:U5"/>
    <mergeCell ref="D6:U6"/>
    <mergeCell ref="F32:I32"/>
    <mergeCell ref="I47:P47"/>
    <mergeCell ref="I48:P48"/>
    <mergeCell ref="D9:U9"/>
    <mergeCell ref="D17:M17"/>
    <mergeCell ref="F29:I29"/>
    <mergeCell ref="N29:S29"/>
    <mergeCell ref="F30:I30"/>
    <mergeCell ref="F31:I31"/>
  </mergeCells>
  <printOptions horizontalCentered="1"/>
  <pageMargins left="0" right="0" top="0.39370078740157483" bottom="0.19685039370078741" header="0" footer="0.31496062992125984"/>
  <pageSetup scale="3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D1:U39"/>
  <sheetViews>
    <sheetView showGridLines="0" view="pageBreakPreview" topLeftCell="D13" zoomScale="70" zoomScaleNormal="30" zoomScaleSheetLayoutView="70" workbookViewId="0">
      <selection activeCell="D6" sqref="D6:U6"/>
    </sheetView>
  </sheetViews>
  <sheetFormatPr baseColWidth="10" defaultRowHeight="15" x14ac:dyDescent="0.25"/>
  <cols>
    <col min="1" max="3" width="11.42578125" style="1"/>
    <col min="4" max="4" width="7.42578125" style="1" customWidth="1"/>
    <col min="5" max="5" width="20.42578125" style="1" customWidth="1"/>
    <col min="6" max="6" width="17.28515625" style="1" customWidth="1"/>
    <col min="7" max="7" width="22.140625" style="1" customWidth="1"/>
    <col min="8" max="8" width="24.7109375" style="1" customWidth="1"/>
    <col min="9" max="9" width="41.140625" style="67" customWidth="1"/>
    <col min="10" max="10" width="40.42578125" style="1" customWidth="1"/>
    <col min="11" max="11" width="26" style="192" customWidth="1"/>
    <col min="12" max="12" width="16" style="1" customWidth="1"/>
    <col min="13" max="13" width="17.5703125" style="1" customWidth="1"/>
    <col min="14" max="14" width="9.5703125" style="1" customWidth="1"/>
    <col min="15" max="15" width="14.5703125" style="1" customWidth="1"/>
    <col min="16" max="16" width="25.28515625" style="1" customWidth="1"/>
    <col min="17" max="17" width="23.28515625" style="1" customWidth="1"/>
    <col min="18" max="18" width="16.5703125" style="1" customWidth="1"/>
    <col min="19" max="19" width="15.85546875" style="1" customWidth="1"/>
    <col min="20" max="20" width="18.42578125" style="1" customWidth="1"/>
    <col min="21" max="21" width="22.7109375" style="1" customWidth="1"/>
    <col min="22" max="16384" width="11.42578125" style="1"/>
  </cols>
  <sheetData>
    <row r="1" spans="4:21" s="5" customFormat="1" ht="22.5" customHeight="1" x14ac:dyDescent="0.25">
      <c r="I1" s="60"/>
      <c r="K1" s="176"/>
    </row>
    <row r="2" spans="4:21" s="5" customFormat="1" ht="22.5" customHeight="1" x14ac:dyDescent="0.25"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</row>
    <row r="3" spans="4:21" s="5" customFormat="1" ht="22.5" customHeight="1" x14ac:dyDescent="0.25"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  <c r="U3" s="303"/>
    </row>
    <row r="4" spans="4:21" s="5" customFormat="1" ht="29.25" customHeight="1" x14ac:dyDescent="0.25">
      <c r="D4" s="320"/>
      <c r="E4" s="320"/>
      <c r="F4" s="320"/>
      <c r="G4" s="320"/>
      <c r="H4" s="320"/>
      <c r="I4" s="320"/>
      <c r="J4" s="320"/>
      <c r="K4" s="320"/>
      <c r="L4" s="320"/>
      <c r="M4" s="320"/>
      <c r="N4" s="320"/>
      <c r="O4" s="320"/>
      <c r="P4" s="320"/>
      <c r="Q4" s="320"/>
      <c r="R4" s="320"/>
      <c r="S4" s="320"/>
      <c r="T4" s="320"/>
      <c r="U4" s="320"/>
    </row>
    <row r="5" spans="4:21" s="5" customFormat="1" ht="35.25" customHeight="1" x14ac:dyDescent="0.25">
      <c r="D5" s="321" t="s">
        <v>369</v>
      </c>
      <c r="E5" s="321"/>
      <c r="F5" s="321"/>
      <c r="G5" s="321"/>
      <c r="H5" s="321"/>
      <c r="I5" s="321"/>
      <c r="J5" s="321"/>
      <c r="K5" s="321"/>
      <c r="L5" s="321"/>
      <c r="M5" s="321"/>
      <c r="N5" s="321"/>
      <c r="O5" s="321"/>
      <c r="P5" s="321"/>
      <c r="Q5" s="321"/>
      <c r="R5" s="321"/>
      <c r="S5" s="321"/>
      <c r="T5" s="321"/>
      <c r="U5" s="321"/>
    </row>
    <row r="6" spans="4:21" s="5" customFormat="1" ht="22.5" customHeight="1" x14ac:dyDescent="0.25">
      <c r="D6" s="322"/>
      <c r="E6" s="322"/>
      <c r="F6" s="322"/>
      <c r="G6" s="322"/>
      <c r="H6" s="322"/>
      <c r="I6" s="322"/>
      <c r="J6" s="322"/>
      <c r="K6" s="322"/>
      <c r="L6" s="322"/>
      <c r="M6" s="322"/>
      <c r="N6" s="322"/>
      <c r="O6" s="322"/>
      <c r="P6" s="322"/>
      <c r="Q6" s="322"/>
      <c r="R6" s="322"/>
      <c r="S6" s="322"/>
      <c r="T6" s="322"/>
      <c r="U6" s="322"/>
    </row>
    <row r="7" spans="4:21" s="5" customFormat="1" ht="22.5" customHeight="1" x14ac:dyDescent="0.25">
      <c r="D7" s="118"/>
      <c r="E7" s="118"/>
      <c r="F7" s="118"/>
      <c r="G7" s="118"/>
      <c r="H7" s="118"/>
      <c r="I7" s="119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</row>
    <row r="8" spans="4:21" s="7" customFormat="1" ht="22.5" customHeight="1" x14ac:dyDescent="0.25">
      <c r="D8" s="319" t="s">
        <v>370</v>
      </c>
      <c r="E8" s="319"/>
      <c r="F8" s="319"/>
      <c r="G8" s="319"/>
      <c r="H8" s="319"/>
      <c r="I8" s="319"/>
      <c r="J8" s="319"/>
      <c r="K8" s="319"/>
      <c r="L8" s="319"/>
      <c r="M8" s="319"/>
      <c r="N8" s="319"/>
      <c r="O8" s="319"/>
      <c r="P8" s="319"/>
      <c r="Q8" s="319"/>
      <c r="R8" s="319"/>
      <c r="S8" s="319"/>
      <c r="T8" s="319"/>
      <c r="U8" s="319"/>
    </row>
    <row r="9" spans="4:21" s="7" customFormat="1" ht="22.5" customHeight="1" x14ac:dyDescent="0.25">
      <c r="D9" s="324" t="s">
        <v>371</v>
      </c>
      <c r="E9" s="324"/>
      <c r="F9" s="324"/>
      <c r="G9" s="324"/>
      <c r="H9" s="324"/>
      <c r="I9" s="324"/>
      <c r="J9" s="324"/>
      <c r="K9" s="324"/>
      <c r="L9" s="324"/>
      <c r="M9" s="324"/>
      <c r="N9" s="324"/>
      <c r="O9" s="324"/>
      <c r="P9" s="324"/>
      <c r="Q9" s="324"/>
      <c r="R9" s="324"/>
      <c r="S9" s="324"/>
      <c r="T9" s="324"/>
      <c r="U9" s="324"/>
    </row>
    <row r="10" spans="4:21" s="5" customFormat="1" ht="22.5" customHeight="1" x14ac:dyDescent="0.4">
      <c r="D10" s="120"/>
      <c r="E10" s="120"/>
      <c r="F10" s="120"/>
      <c r="G10" s="120"/>
      <c r="H10" s="120"/>
      <c r="I10" s="121"/>
      <c r="J10" s="120"/>
      <c r="K10" s="177"/>
      <c r="L10" s="120"/>
      <c r="M10" s="120"/>
      <c r="N10" s="123" t="s">
        <v>2</v>
      </c>
      <c r="O10" s="123"/>
      <c r="P10" s="123"/>
      <c r="Q10" s="120"/>
      <c r="R10" s="120"/>
      <c r="S10" s="120"/>
      <c r="T10" s="120"/>
      <c r="U10" s="120"/>
    </row>
    <row r="11" spans="4:21" ht="76.5" x14ac:dyDescent="0.25">
      <c r="D11" s="124" t="s">
        <v>3</v>
      </c>
      <c r="E11" s="143" t="s">
        <v>329</v>
      </c>
      <c r="F11" s="143" t="s">
        <v>5</v>
      </c>
      <c r="G11" s="143" t="s">
        <v>6</v>
      </c>
      <c r="H11" s="143" t="s">
        <v>330</v>
      </c>
      <c r="I11" s="143" t="s">
        <v>0</v>
      </c>
      <c r="J11" s="143" t="s">
        <v>8</v>
      </c>
      <c r="K11" s="178" t="s">
        <v>9</v>
      </c>
      <c r="L11" s="113" t="s">
        <v>10</v>
      </c>
      <c r="M11" s="143" t="s">
        <v>11</v>
      </c>
      <c r="N11" s="143" t="s">
        <v>12</v>
      </c>
      <c r="O11" s="143" t="s">
        <v>331</v>
      </c>
      <c r="P11" s="143" t="s">
        <v>13</v>
      </c>
      <c r="Q11" s="143" t="s">
        <v>14</v>
      </c>
      <c r="R11" s="143" t="s">
        <v>15</v>
      </c>
      <c r="S11" s="143" t="s">
        <v>16</v>
      </c>
      <c r="T11" s="113" t="s">
        <v>17</v>
      </c>
      <c r="U11" s="143" t="s">
        <v>18</v>
      </c>
    </row>
    <row r="12" spans="4:21" s="21" customFormat="1" ht="123" customHeight="1" x14ac:dyDescent="0.3">
      <c r="D12" s="126" t="s">
        <v>43</v>
      </c>
      <c r="E12" s="103">
        <v>44496</v>
      </c>
      <c r="F12" s="172">
        <v>684</v>
      </c>
      <c r="G12" s="179" t="s">
        <v>340</v>
      </c>
      <c r="H12" s="150">
        <v>44527</v>
      </c>
      <c r="I12" s="196" t="s">
        <v>168</v>
      </c>
      <c r="J12" s="194" t="s">
        <v>341</v>
      </c>
      <c r="K12" s="204">
        <v>600000</v>
      </c>
      <c r="L12" s="104" t="s">
        <v>30</v>
      </c>
      <c r="M12" s="130" t="s">
        <v>146</v>
      </c>
      <c r="N12" s="128">
        <v>4</v>
      </c>
      <c r="O12" s="182" t="s">
        <v>336</v>
      </c>
      <c r="P12" s="202">
        <v>600000</v>
      </c>
      <c r="Q12" s="201"/>
      <c r="R12" s="184"/>
      <c r="S12" s="184"/>
      <c r="T12" s="184"/>
      <c r="U12" s="201">
        <f>+P12</f>
        <v>600000</v>
      </c>
    </row>
    <row r="13" spans="4:21" s="21" customFormat="1" ht="138" customHeight="1" x14ac:dyDescent="0.3">
      <c r="D13" s="126" t="s">
        <v>54</v>
      </c>
      <c r="E13" s="103">
        <v>44495</v>
      </c>
      <c r="F13" s="127" t="s">
        <v>345</v>
      </c>
      <c r="G13" s="185" t="s">
        <v>347</v>
      </c>
      <c r="H13" s="150">
        <v>44526</v>
      </c>
      <c r="I13" s="200" t="s">
        <v>51</v>
      </c>
      <c r="J13" s="193" t="s">
        <v>346</v>
      </c>
      <c r="K13" s="204">
        <v>30544.47</v>
      </c>
      <c r="L13" s="104" t="str">
        <f t="shared" ref="L13:L18" si="0">+L12</f>
        <v>CREDITO</v>
      </c>
      <c r="M13" s="130" t="s">
        <v>324</v>
      </c>
      <c r="N13" s="128">
        <v>5</v>
      </c>
      <c r="O13" s="104" t="s">
        <v>336</v>
      </c>
      <c r="P13" s="204">
        <v>30544.47</v>
      </c>
      <c r="Q13" s="184"/>
      <c r="R13" s="184"/>
      <c r="S13" s="184"/>
      <c r="T13" s="184"/>
      <c r="U13" s="201">
        <f>+P13</f>
        <v>30544.47</v>
      </c>
    </row>
    <row r="14" spans="4:21" s="21" customFormat="1" ht="138" customHeight="1" x14ac:dyDescent="0.3">
      <c r="D14" s="126" t="s">
        <v>55</v>
      </c>
      <c r="E14" s="103">
        <v>44495</v>
      </c>
      <c r="F14" s="127" t="s">
        <v>343</v>
      </c>
      <c r="G14" s="185" t="s">
        <v>352</v>
      </c>
      <c r="H14" s="150">
        <v>44527</v>
      </c>
      <c r="I14" s="200" t="s">
        <v>342</v>
      </c>
      <c r="J14" s="194" t="s">
        <v>344</v>
      </c>
      <c r="K14" s="203">
        <v>25594.2</v>
      </c>
      <c r="L14" s="104" t="str">
        <f t="shared" si="0"/>
        <v>CREDITO</v>
      </c>
      <c r="M14" s="130" t="s">
        <v>365</v>
      </c>
      <c r="N14" s="128">
        <f t="shared" ref="N14:O16" si="1">+N13</f>
        <v>5</v>
      </c>
      <c r="O14" s="104" t="str">
        <f t="shared" si="1"/>
        <v>PENDIENTE</v>
      </c>
      <c r="P14" s="202">
        <f>+K14</f>
        <v>25594.2</v>
      </c>
      <c r="Q14" s="184"/>
      <c r="R14" s="184"/>
      <c r="S14" s="184"/>
      <c r="T14" s="184"/>
      <c r="U14" s="201">
        <f>+P14</f>
        <v>25594.2</v>
      </c>
    </row>
    <row r="15" spans="4:21" s="21" customFormat="1" ht="138" customHeight="1" x14ac:dyDescent="0.3">
      <c r="D15" s="126" t="s">
        <v>56</v>
      </c>
      <c r="E15" s="103" t="s">
        <v>349</v>
      </c>
      <c r="F15" s="127" t="s">
        <v>350</v>
      </c>
      <c r="G15" s="185" t="s">
        <v>351</v>
      </c>
      <c r="H15" s="150">
        <v>44526</v>
      </c>
      <c r="I15" s="197" t="s">
        <v>353</v>
      </c>
      <c r="J15" s="195" t="s">
        <v>348</v>
      </c>
      <c r="K15" s="203">
        <v>4866</v>
      </c>
      <c r="L15" s="104" t="str">
        <f t="shared" si="0"/>
        <v>CREDITO</v>
      </c>
      <c r="M15" s="130" t="s">
        <v>366</v>
      </c>
      <c r="N15" s="128">
        <f t="shared" si="1"/>
        <v>5</v>
      </c>
      <c r="O15" s="104" t="str">
        <f t="shared" si="1"/>
        <v>PENDIENTE</v>
      </c>
      <c r="P15" s="202">
        <v>4866</v>
      </c>
      <c r="Q15" s="184"/>
      <c r="R15" s="184"/>
      <c r="S15" s="184"/>
      <c r="T15" s="184"/>
      <c r="U15" s="201">
        <v>4866</v>
      </c>
    </row>
    <row r="16" spans="4:21" s="21" customFormat="1" ht="138" customHeight="1" x14ac:dyDescent="0.3">
      <c r="D16" s="126" t="s">
        <v>57</v>
      </c>
      <c r="E16" s="103" t="str">
        <f>+E15</f>
        <v>26/10/221</v>
      </c>
      <c r="F16" s="127" t="s">
        <v>355</v>
      </c>
      <c r="G16" s="179" t="s">
        <v>354</v>
      </c>
      <c r="H16" s="150">
        <f>+H15</f>
        <v>44526</v>
      </c>
      <c r="I16" s="197" t="s">
        <v>252</v>
      </c>
      <c r="J16" s="193" t="s">
        <v>356</v>
      </c>
      <c r="K16" s="203">
        <v>5000</v>
      </c>
      <c r="L16" s="104" t="str">
        <f t="shared" si="0"/>
        <v>CREDITO</v>
      </c>
      <c r="M16" s="130" t="s">
        <v>73</v>
      </c>
      <c r="N16" s="128">
        <f t="shared" si="1"/>
        <v>5</v>
      </c>
      <c r="O16" s="104" t="str">
        <f t="shared" si="1"/>
        <v>PENDIENTE</v>
      </c>
      <c r="P16" s="202">
        <f>+K16</f>
        <v>5000</v>
      </c>
      <c r="Q16" s="184"/>
      <c r="R16" s="184"/>
      <c r="S16" s="184"/>
      <c r="T16" s="184"/>
      <c r="U16" s="201">
        <f>+P16</f>
        <v>5000</v>
      </c>
    </row>
    <row r="17" spans="4:21" s="21" customFormat="1" ht="138" customHeight="1" x14ac:dyDescent="0.3">
      <c r="D17" s="126" t="s">
        <v>58</v>
      </c>
      <c r="E17" s="103">
        <v>44496</v>
      </c>
      <c r="F17" s="127" t="s">
        <v>360</v>
      </c>
      <c r="G17" s="179" t="s">
        <v>357</v>
      </c>
      <c r="H17" s="150">
        <v>44528</v>
      </c>
      <c r="I17" s="197" t="s">
        <v>359</v>
      </c>
      <c r="J17" s="181" t="s">
        <v>358</v>
      </c>
      <c r="K17" s="203">
        <v>21000</v>
      </c>
      <c r="L17" s="104" t="str">
        <f t="shared" si="0"/>
        <v>CREDITO</v>
      </c>
      <c r="M17" s="130" t="s">
        <v>367</v>
      </c>
      <c r="N17" s="128">
        <v>4</v>
      </c>
      <c r="O17" s="104" t="str">
        <f>+O16</f>
        <v>PENDIENTE</v>
      </c>
      <c r="P17" s="202">
        <f>+K17</f>
        <v>21000</v>
      </c>
      <c r="Q17" s="184"/>
      <c r="R17" s="184"/>
      <c r="S17" s="184"/>
      <c r="T17" s="184"/>
      <c r="U17" s="201">
        <f>+P17</f>
        <v>21000</v>
      </c>
    </row>
    <row r="18" spans="4:21" s="21" customFormat="1" ht="138" customHeight="1" x14ac:dyDescent="0.3">
      <c r="D18" s="126" t="s">
        <v>25</v>
      </c>
      <c r="E18" s="103">
        <f>+E17</f>
        <v>44496</v>
      </c>
      <c r="F18" s="127" t="s">
        <v>364</v>
      </c>
      <c r="G18" s="179" t="s">
        <v>362</v>
      </c>
      <c r="H18" s="150">
        <f>+H17</f>
        <v>44528</v>
      </c>
      <c r="I18" s="197" t="s">
        <v>363</v>
      </c>
      <c r="J18" s="181" t="s">
        <v>361</v>
      </c>
      <c r="K18" s="203">
        <v>106200</v>
      </c>
      <c r="L18" s="104" t="str">
        <f t="shared" si="0"/>
        <v>CREDITO</v>
      </c>
      <c r="M18" s="130" t="s">
        <v>368</v>
      </c>
      <c r="N18" s="128">
        <v>4</v>
      </c>
      <c r="O18" s="104" t="str">
        <f>+O17</f>
        <v>PENDIENTE</v>
      </c>
      <c r="P18" s="202">
        <f>+K18</f>
        <v>106200</v>
      </c>
      <c r="Q18" s="184"/>
      <c r="R18" s="184"/>
      <c r="S18" s="184"/>
      <c r="T18" s="184"/>
      <c r="U18" s="201">
        <f>+P18</f>
        <v>106200</v>
      </c>
    </row>
    <row r="19" spans="4:21" s="3" customFormat="1" ht="35.25" customHeight="1" x14ac:dyDescent="0.4">
      <c r="D19" s="327" t="s">
        <v>20</v>
      </c>
      <c r="E19" s="327"/>
      <c r="F19" s="327"/>
      <c r="G19" s="327"/>
      <c r="H19" s="327"/>
      <c r="I19" s="327"/>
      <c r="J19" s="327"/>
      <c r="K19" s="327"/>
      <c r="L19" s="327"/>
      <c r="M19" s="327"/>
      <c r="N19" s="198"/>
      <c r="O19" s="198"/>
      <c r="P19" s="199">
        <f>SUM(P12:P18)</f>
        <v>793204.66999999993</v>
      </c>
      <c r="Q19" s="199">
        <f>SUM(Q12:Q12)</f>
        <v>0</v>
      </c>
      <c r="R19" s="199">
        <f>SUM(R12:R12)</f>
        <v>0</v>
      </c>
      <c r="S19" s="199">
        <f>SUM(S12:S12)</f>
        <v>0</v>
      </c>
      <c r="T19" s="199">
        <f>SUM(T12:T12)</f>
        <v>0</v>
      </c>
      <c r="U19" s="199">
        <f>+P19</f>
        <v>793204.66999999993</v>
      </c>
    </row>
    <row r="20" spans="4:21" s="3" customFormat="1" ht="22.5" customHeight="1" x14ac:dyDescent="0.4"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1"/>
      <c r="O20" s="141"/>
      <c r="P20" s="142"/>
      <c r="Q20" s="142"/>
      <c r="R20" s="142"/>
      <c r="S20" s="142"/>
      <c r="T20" s="142"/>
      <c r="U20" s="142"/>
    </row>
    <row r="21" spans="4:21" s="3" customFormat="1" ht="22.5" customHeight="1" x14ac:dyDescent="0.3"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8"/>
      <c r="O21" s="88"/>
      <c r="P21" s="89"/>
      <c r="Q21" s="89"/>
      <c r="R21" s="89"/>
      <c r="S21" s="89"/>
      <c r="T21" s="89"/>
      <c r="U21" s="89"/>
    </row>
    <row r="22" spans="4:21" s="3" customFormat="1" ht="22.5" customHeight="1" x14ac:dyDescent="0.3"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8"/>
      <c r="O22" s="88"/>
      <c r="P22" s="89"/>
      <c r="Q22" s="89"/>
      <c r="R22" s="89"/>
      <c r="S22" s="89"/>
      <c r="T22" s="89"/>
      <c r="U22" s="89"/>
    </row>
    <row r="23" spans="4:21" s="3" customFormat="1" ht="22.5" customHeight="1" x14ac:dyDescent="0.3"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8"/>
      <c r="O23" s="88"/>
      <c r="P23" s="89"/>
      <c r="Q23" s="89"/>
      <c r="R23" s="89"/>
      <c r="S23" s="89"/>
      <c r="T23" s="89"/>
      <c r="U23" s="89"/>
    </row>
    <row r="24" spans="4:21" s="3" customFormat="1" ht="22.5" customHeight="1" x14ac:dyDescent="0.3"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8"/>
      <c r="O24" s="88"/>
      <c r="P24" s="89"/>
      <c r="Q24" s="89"/>
      <c r="R24" s="89"/>
      <c r="S24" s="89"/>
      <c r="T24" s="89"/>
      <c r="U24" s="89"/>
    </row>
    <row r="25" spans="4:21" s="3" customFormat="1" ht="22.5" customHeight="1" x14ac:dyDescent="0.3"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8"/>
      <c r="O25" s="88"/>
      <c r="P25" s="89"/>
      <c r="Q25" s="89"/>
      <c r="R25" s="89"/>
      <c r="S25" s="89"/>
      <c r="T25" s="89"/>
      <c r="U25" s="89"/>
    </row>
    <row r="26" spans="4:21" s="189" customFormat="1" ht="23.25" x14ac:dyDescent="0.35">
      <c r="D26" s="8"/>
      <c r="E26" s="8"/>
      <c r="J26" s="71"/>
      <c r="K26" s="190"/>
      <c r="L26" s="73"/>
      <c r="M26" s="73"/>
      <c r="T26" s="8"/>
      <c r="U26" s="8"/>
    </row>
    <row r="27" spans="4:21" s="189" customFormat="1" ht="23.25" x14ac:dyDescent="0.35">
      <c r="D27" s="8"/>
      <c r="E27" s="8"/>
      <c r="F27" s="73"/>
      <c r="G27" s="73"/>
      <c r="H27" s="74"/>
      <c r="I27" s="75"/>
      <c r="J27" s="76"/>
      <c r="K27" s="190"/>
      <c r="L27" s="73"/>
      <c r="M27" s="73"/>
      <c r="N27" s="73"/>
      <c r="O27" s="73"/>
      <c r="P27" s="76"/>
      <c r="Q27" s="74"/>
      <c r="R27" s="74"/>
      <c r="S27" s="73"/>
      <c r="T27" s="8"/>
      <c r="U27" s="8"/>
    </row>
    <row r="28" spans="4:21" s="189" customFormat="1" ht="23.25" x14ac:dyDescent="0.35">
      <c r="D28" s="8"/>
      <c r="E28" s="8"/>
      <c r="F28" s="314"/>
      <c r="G28" s="314"/>
      <c r="H28" s="314"/>
      <c r="I28" s="314"/>
      <c r="J28" s="74"/>
      <c r="K28" s="190"/>
      <c r="L28" s="73"/>
      <c r="M28" s="73"/>
      <c r="N28" s="314"/>
      <c r="O28" s="314"/>
      <c r="P28" s="314"/>
      <c r="Q28" s="314"/>
      <c r="R28" s="314"/>
      <c r="S28" s="314"/>
      <c r="T28" s="8"/>
      <c r="U28" s="8"/>
    </row>
    <row r="29" spans="4:21" s="189" customFormat="1" ht="26.25" x14ac:dyDescent="0.4">
      <c r="D29" s="8"/>
      <c r="E29" s="8"/>
      <c r="F29" s="326" t="s">
        <v>163</v>
      </c>
      <c r="G29" s="326"/>
      <c r="H29" s="326"/>
      <c r="I29" s="326"/>
      <c r="J29" s="174" t="s">
        <v>337</v>
      </c>
      <c r="K29" s="174"/>
      <c r="L29" s="174"/>
      <c r="M29" s="174"/>
      <c r="N29" s="174" t="s">
        <v>326</v>
      </c>
      <c r="O29" s="174"/>
      <c r="T29" s="8"/>
      <c r="U29" s="8"/>
    </row>
    <row r="30" spans="4:21" s="189" customFormat="1" ht="26.25" x14ac:dyDescent="0.4">
      <c r="D30" s="8"/>
      <c r="E30" s="8"/>
      <c r="F30" s="323" t="s">
        <v>35</v>
      </c>
      <c r="G30" s="323"/>
      <c r="H30" s="323"/>
      <c r="I30" s="323"/>
      <c r="J30" s="175" t="s">
        <v>338</v>
      </c>
      <c r="K30" s="149"/>
      <c r="L30" s="149"/>
      <c r="M30" s="149"/>
      <c r="N30" s="149" t="s">
        <v>327</v>
      </c>
      <c r="O30" s="149"/>
      <c r="T30" s="8"/>
      <c r="U30" s="8"/>
    </row>
    <row r="31" spans="4:21" s="189" customFormat="1" ht="26.25" x14ac:dyDescent="0.4">
      <c r="D31" s="8"/>
      <c r="E31" s="8"/>
      <c r="F31" s="323" t="s">
        <v>34</v>
      </c>
      <c r="G31" s="323"/>
      <c r="H31" s="323"/>
      <c r="I31" s="323"/>
      <c r="J31" s="149" t="s">
        <v>339</v>
      </c>
      <c r="K31" s="149"/>
      <c r="L31" s="149"/>
      <c r="M31" s="149"/>
      <c r="N31" s="149" t="s">
        <v>328</v>
      </c>
      <c r="O31" s="149"/>
      <c r="T31" s="8"/>
      <c r="U31" s="8"/>
    </row>
    <row r="32" spans="4:21" s="189" customFormat="1" ht="27" thickBot="1" x14ac:dyDescent="0.45">
      <c r="D32" s="8"/>
      <c r="E32" s="8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T32" s="8"/>
      <c r="U32" s="8"/>
    </row>
    <row r="33" spans="4:21" s="189" customFormat="1" ht="21" x14ac:dyDescent="0.35">
      <c r="D33" s="8"/>
      <c r="E33" s="8"/>
      <c r="F33" s="10"/>
      <c r="G33" s="10"/>
      <c r="H33" s="10"/>
      <c r="I33" s="309" t="s">
        <v>49</v>
      </c>
      <c r="J33" s="309"/>
      <c r="K33" s="309"/>
      <c r="L33" s="309"/>
      <c r="M33" s="309"/>
      <c r="N33" s="309"/>
      <c r="O33" s="309"/>
      <c r="P33" s="309"/>
      <c r="Q33" s="19"/>
      <c r="R33" s="10"/>
      <c r="S33" s="10"/>
      <c r="T33" s="8"/>
      <c r="U33" s="8"/>
    </row>
    <row r="34" spans="4:21" s="189" customFormat="1" ht="21" x14ac:dyDescent="0.35">
      <c r="D34" s="8"/>
      <c r="E34" s="8"/>
      <c r="F34" s="10"/>
      <c r="G34" s="10"/>
      <c r="H34" s="10"/>
      <c r="I34" s="307" t="s">
        <v>53</v>
      </c>
      <c r="J34" s="307"/>
      <c r="K34" s="307"/>
      <c r="L34" s="307"/>
      <c r="M34" s="307"/>
      <c r="N34" s="307"/>
      <c r="O34" s="307"/>
      <c r="P34" s="307"/>
      <c r="Q34" s="11"/>
      <c r="R34" s="10"/>
      <c r="S34" s="10"/>
      <c r="T34" s="8"/>
      <c r="U34" s="8"/>
    </row>
    <row r="35" spans="4:21" s="189" customFormat="1" ht="21" x14ac:dyDescent="0.35">
      <c r="D35" s="8"/>
      <c r="E35" s="8"/>
      <c r="F35" s="10"/>
      <c r="G35" s="10"/>
      <c r="H35" s="10"/>
      <c r="I35" s="65"/>
      <c r="J35" s="13"/>
      <c r="K35" s="14"/>
      <c r="L35" s="191"/>
      <c r="M35" s="16"/>
      <c r="N35" s="16"/>
      <c r="O35" s="16"/>
      <c r="P35" s="13"/>
      <c r="Q35" s="13"/>
      <c r="R35" s="10"/>
      <c r="S35" s="10"/>
      <c r="T35" s="8"/>
      <c r="U35" s="8"/>
    </row>
    <row r="36" spans="4:21" s="189" customFormat="1" ht="21" x14ac:dyDescent="0.35">
      <c r="D36" s="8"/>
      <c r="E36" s="8"/>
      <c r="F36" s="10"/>
      <c r="G36" s="10"/>
      <c r="H36" s="10"/>
      <c r="I36" s="65"/>
      <c r="J36" s="13"/>
      <c r="K36" s="14"/>
      <c r="M36" s="16"/>
      <c r="N36" s="16"/>
      <c r="O36" s="16"/>
      <c r="P36" s="13"/>
      <c r="Q36" s="13"/>
      <c r="R36" s="10"/>
      <c r="S36" s="10"/>
      <c r="T36" s="8"/>
    </row>
    <row r="37" spans="4:21" x14ac:dyDescent="0.25">
      <c r="D37" s="5"/>
      <c r="E37" s="5"/>
      <c r="F37" s="5"/>
      <c r="G37" s="5"/>
      <c r="H37" s="5"/>
      <c r="I37" s="64"/>
      <c r="J37" s="5"/>
      <c r="K37" s="176"/>
      <c r="L37" s="5"/>
      <c r="M37" s="5"/>
      <c r="N37" s="5"/>
      <c r="O37" s="5"/>
      <c r="P37" s="5"/>
      <c r="Q37" s="5"/>
      <c r="R37" s="5"/>
      <c r="S37" s="5"/>
      <c r="T37" s="5"/>
      <c r="U37" s="5"/>
    </row>
    <row r="38" spans="4:21" x14ac:dyDescent="0.25">
      <c r="D38" s="5"/>
      <c r="E38" s="5"/>
      <c r="F38" s="5"/>
      <c r="G38" s="5"/>
      <c r="H38" s="5"/>
      <c r="I38" s="64"/>
      <c r="J38" s="5"/>
      <c r="K38" s="176"/>
      <c r="L38" s="5"/>
      <c r="M38" s="5"/>
      <c r="N38" s="5"/>
      <c r="O38" s="5"/>
      <c r="P38" s="5"/>
      <c r="Q38" s="5"/>
      <c r="R38" s="5"/>
      <c r="S38" s="5"/>
      <c r="T38" s="5"/>
      <c r="U38" s="5"/>
    </row>
    <row r="39" spans="4:21" x14ac:dyDescent="0.25">
      <c r="D39" s="5"/>
      <c r="E39" s="5"/>
      <c r="F39" s="5"/>
      <c r="G39" s="5"/>
      <c r="H39" s="5"/>
      <c r="I39" s="60"/>
      <c r="J39" s="5"/>
      <c r="K39" s="176"/>
      <c r="L39" s="5"/>
      <c r="M39" s="5"/>
      <c r="N39" s="5"/>
      <c r="O39" s="5"/>
      <c r="P39" s="5"/>
      <c r="Q39" s="5"/>
      <c r="R39" s="5"/>
      <c r="S39" s="5"/>
      <c r="T39" s="5"/>
      <c r="U39" s="5"/>
    </row>
  </sheetData>
  <mergeCells count="15">
    <mergeCell ref="F31:I31"/>
    <mergeCell ref="I33:P33"/>
    <mergeCell ref="I34:P34"/>
    <mergeCell ref="D9:U9"/>
    <mergeCell ref="D19:M19"/>
    <mergeCell ref="F28:I28"/>
    <mergeCell ref="N28:S28"/>
    <mergeCell ref="F29:I29"/>
    <mergeCell ref="F30:I30"/>
    <mergeCell ref="D8:U8"/>
    <mergeCell ref="D2:U2"/>
    <mergeCell ref="D3:U3"/>
    <mergeCell ref="D4:U4"/>
    <mergeCell ref="D5:U5"/>
    <mergeCell ref="D6:U6"/>
  </mergeCells>
  <printOptions horizontalCentered="1"/>
  <pageMargins left="0" right="0" top="0.39370078740157483" bottom="0.19685039370078741" header="0" footer="0.31496062992125984"/>
  <pageSetup scale="3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34"/>
  <sheetViews>
    <sheetView showGridLines="0" view="pageBreakPreview" topLeftCell="C7" zoomScale="70" zoomScaleNormal="30" zoomScaleSheetLayoutView="70" workbookViewId="0">
      <selection activeCell="D19" sqref="D19:L19"/>
    </sheetView>
  </sheetViews>
  <sheetFormatPr baseColWidth="10" defaultRowHeight="15" x14ac:dyDescent="0.25"/>
  <cols>
    <col min="1" max="1" width="4.7109375" style="1" hidden="1" customWidth="1"/>
    <col min="2" max="2" width="11.42578125" style="1" hidden="1" customWidth="1"/>
    <col min="3" max="3" width="7.42578125" style="1" customWidth="1"/>
    <col min="4" max="4" width="20.42578125" style="1" customWidth="1"/>
    <col min="5" max="5" width="17.28515625" style="1" customWidth="1"/>
    <col min="6" max="6" width="22.140625" style="1" customWidth="1"/>
    <col min="7" max="7" width="24.7109375" style="1" customWidth="1"/>
    <col min="8" max="8" width="41.140625" style="67" customWidth="1"/>
    <col min="9" max="9" width="40.42578125" style="1" customWidth="1"/>
    <col min="10" max="10" width="26" style="192" customWidth="1"/>
    <col min="11" max="11" width="16" style="1" customWidth="1"/>
    <col min="12" max="12" width="17.5703125" style="1" customWidth="1"/>
    <col min="13" max="13" width="9.5703125" style="1" customWidth="1"/>
    <col min="14" max="14" width="18.140625" style="1" customWidth="1"/>
    <col min="15" max="15" width="25.28515625" style="1" customWidth="1"/>
    <col min="16" max="16" width="23.28515625" style="1" customWidth="1"/>
    <col min="17" max="17" width="16.5703125" style="1" customWidth="1"/>
    <col min="18" max="18" width="15.85546875" style="1" customWidth="1"/>
    <col min="19" max="19" width="16.5703125" style="1" customWidth="1"/>
    <col min="20" max="20" width="24.7109375" style="1" customWidth="1"/>
    <col min="21" max="16384" width="11.42578125" style="1"/>
  </cols>
  <sheetData>
    <row r="1" spans="3:20" s="5" customFormat="1" ht="22.5" customHeight="1" x14ac:dyDescent="0.25"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</row>
    <row r="2" spans="3:20" s="5" customFormat="1" ht="22.5" customHeight="1" x14ac:dyDescent="0.25"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</row>
    <row r="3" spans="3:20" s="5" customFormat="1" ht="29.25" customHeight="1" x14ac:dyDescent="0.25">
      <c r="C3" s="320"/>
      <c r="D3" s="320"/>
      <c r="E3" s="320"/>
      <c r="F3" s="320"/>
      <c r="G3" s="320"/>
      <c r="H3" s="320"/>
      <c r="I3" s="320"/>
      <c r="J3" s="320"/>
      <c r="K3" s="320"/>
      <c r="L3" s="320"/>
      <c r="M3" s="320"/>
      <c r="N3" s="320"/>
      <c r="O3" s="320"/>
      <c r="P3" s="320"/>
      <c r="Q3" s="320"/>
      <c r="R3" s="320"/>
      <c r="S3" s="320"/>
      <c r="T3" s="320"/>
    </row>
    <row r="4" spans="3:20" s="5" customFormat="1" ht="35.25" customHeight="1" x14ac:dyDescent="0.25">
      <c r="C4" s="321" t="s">
        <v>369</v>
      </c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  <c r="R4" s="321"/>
      <c r="S4" s="321"/>
      <c r="T4" s="321"/>
    </row>
    <row r="5" spans="3:20" s="7" customFormat="1" ht="22.5" customHeight="1" x14ac:dyDescent="0.25">
      <c r="C5" s="319" t="s">
        <v>370</v>
      </c>
      <c r="D5" s="319"/>
      <c r="E5" s="319"/>
      <c r="F5" s="319"/>
      <c r="G5" s="319"/>
      <c r="H5" s="319"/>
      <c r="I5" s="319"/>
      <c r="J5" s="319"/>
      <c r="K5" s="319"/>
      <c r="L5" s="319"/>
      <c r="M5" s="319"/>
      <c r="N5" s="319"/>
      <c r="O5" s="319"/>
      <c r="P5" s="319"/>
      <c r="Q5" s="319"/>
      <c r="R5" s="319"/>
      <c r="S5" s="319"/>
      <c r="T5" s="319"/>
    </row>
    <row r="6" spans="3:20" s="7" customFormat="1" ht="22.5" customHeight="1" x14ac:dyDescent="0.25">
      <c r="C6" s="324" t="s">
        <v>372</v>
      </c>
      <c r="D6" s="324"/>
      <c r="E6" s="324"/>
      <c r="F6" s="324"/>
      <c r="G6" s="324"/>
      <c r="H6" s="324"/>
      <c r="I6" s="324"/>
      <c r="J6" s="324"/>
      <c r="K6" s="324"/>
      <c r="L6" s="324"/>
      <c r="M6" s="324"/>
      <c r="N6" s="324"/>
      <c r="O6" s="324"/>
      <c r="P6" s="324"/>
      <c r="Q6" s="324"/>
      <c r="R6" s="324"/>
      <c r="S6" s="324"/>
      <c r="T6" s="324"/>
    </row>
    <row r="7" spans="3:20" s="5" customFormat="1" ht="22.5" customHeight="1" x14ac:dyDescent="0.4">
      <c r="C7" s="120"/>
      <c r="D7" s="120"/>
      <c r="E7" s="120"/>
      <c r="F7" s="120"/>
      <c r="G7" s="120"/>
      <c r="H7" s="121"/>
      <c r="I7" s="120"/>
      <c r="J7" s="177"/>
      <c r="K7" s="120"/>
      <c r="L7" s="120"/>
      <c r="M7" s="123" t="s">
        <v>2</v>
      </c>
      <c r="N7" s="123"/>
      <c r="O7" s="123"/>
      <c r="P7" s="120"/>
      <c r="Q7" s="120"/>
      <c r="R7" s="120"/>
      <c r="S7" s="120"/>
      <c r="T7" s="120"/>
    </row>
    <row r="8" spans="3:20" ht="76.5" x14ac:dyDescent="0.25">
      <c r="C8" s="124" t="s">
        <v>3</v>
      </c>
      <c r="D8" s="143" t="s">
        <v>329</v>
      </c>
      <c r="E8" s="143" t="s">
        <v>5</v>
      </c>
      <c r="F8" s="143" t="s">
        <v>6</v>
      </c>
      <c r="G8" s="143" t="s">
        <v>330</v>
      </c>
      <c r="H8" s="143" t="s">
        <v>0</v>
      </c>
      <c r="I8" s="143" t="s">
        <v>8</v>
      </c>
      <c r="J8" s="178" t="s">
        <v>9</v>
      </c>
      <c r="K8" s="113" t="s">
        <v>10</v>
      </c>
      <c r="L8" s="143" t="s">
        <v>11</v>
      </c>
      <c r="M8" s="143" t="s">
        <v>12</v>
      </c>
      <c r="N8" s="143" t="s">
        <v>331</v>
      </c>
      <c r="O8" s="143" t="s">
        <v>13</v>
      </c>
      <c r="P8" s="143" t="s">
        <v>14</v>
      </c>
      <c r="Q8" s="143" t="s">
        <v>15</v>
      </c>
      <c r="R8" s="143" t="s">
        <v>16</v>
      </c>
      <c r="S8" s="113" t="s">
        <v>17</v>
      </c>
      <c r="T8" s="143" t="s">
        <v>18</v>
      </c>
    </row>
    <row r="9" spans="3:20" s="21" customFormat="1" ht="114.75" customHeight="1" x14ac:dyDescent="0.3">
      <c r="C9" s="126" t="s">
        <v>43</v>
      </c>
      <c r="D9" s="103">
        <v>44516</v>
      </c>
      <c r="E9" s="172">
        <v>1270</v>
      </c>
      <c r="F9" s="179" t="s">
        <v>373</v>
      </c>
      <c r="G9" s="150">
        <v>44546</v>
      </c>
      <c r="H9" s="196" t="s">
        <v>168</v>
      </c>
      <c r="I9" s="181" t="s">
        <v>341</v>
      </c>
      <c r="J9" s="171">
        <v>300000</v>
      </c>
      <c r="K9" s="104" t="s">
        <v>30</v>
      </c>
      <c r="L9" s="130" t="s">
        <v>146</v>
      </c>
      <c r="M9" s="128">
        <v>14</v>
      </c>
      <c r="N9" s="182" t="s">
        <v>336</v>
      </c>
      <c r="O9" s="205">
        <v>300000</v>
      </c>
      <c r="P9" s="201"/>
      <c r="Q9" s="184"/>
      <c r="R9" s="184"/>
      <c r="S9" s="184"/>
      <c r="T9" s="132">
        <f>+O9</f>
        <v>300000</v>
      </c>
    </row>
    <row r="10" spans="3:20" s="21" customFormat="1" ht="87" customHeight="1" x14ac:dyDescent="0.3">
      <c r="C10" s="126" t="s">
        <v>54</v>
      </c>
      <c r="D10" s="103">
        <v>44525</v>
      </c>
      <c r="E10" s="127" t="s">
        <v>375</v>
      </c>
      <c r="F10" s="185" t="s">
        <v>401</v>
      </c>
      <c r="G10" s="150">
        <v>44555</v>
      </c>
      <c r="H10" s="200" t="s">
        <v>51</v>
      </c>
      <c r="I10" s="181" t="s">
        <v>346</v>
      </c>
      <c r="J10" s="171" t="s">
        <v>374</v>
      </c>
      <c r="K10" s="104" t="str">
        <f t="shared" ref="K10:K14" si="0">+K9</f>
        <v>CREDITO</v>
      </c>
      <c r="L10" s="130" t="s">
        <v>324</v>
      </c>
      <c r="M10" s="128">
        <v>5</v>
      </c>
      <c r="N10" s="104" t="s">
        <v>336</v>
      </c>
      <c r="O10" s="171">
        <v>32016.95</v>
      </c>
      <c r="P10" s="184"/>
      <c r="Q10" s="184"/>
      <c r="R10" s="184"/>
      <c r="S10" s="184"/>
      <c r="T10" s="132">
        <f>+O10</f>
        <v>32016.95</v>
      </c>
    </row>
    <row r="11" spans="3:20" s="21" customFormat="1" ht="129.75" customHeight="1" x14ac:dyDescent="0.3">
      <c r="C11" s="126" t="s">
        <v>55</v>
      </c>
      <c r="D11" s="103">
        <v>44495</v>
      </c>
      <c r="E11" s="127" t="s">
        <v>343</v>
      </c>
      <c r="F11" s="185" t="s">
        <v>352</v>
      </c>
      <c r="G11" s="150">
        <v>44527</v>
      </c>
      <c r="H11" s="200" t="s">
        <v>342</v>
      </c>
      <c r="I11" s="181" t="s">
        <v>344</v>
      </c>
      <c r="J11" s="206">
        <v>25594.2</v>
      </c>
      <c r="K11" s="104" t="str">
        <f t="shared" si="0"/>
        <v>CREDITO</v>
      </c>
      <c r="L11" s="130" t="s">
        <v>365</v>
      </c>
      <c r="M11" s="128">
        <f t="shared" ref="M11:N13" si="1">+M10</f>
        <v>5</v>
      </c>
      <c r="N11" s="104" t="str">
        <f t="shared" si="1"/>
        <v>PENDIENTE</v>
      </c>
      <c r="O11" s="205">
        <f>+J11</f>
        <v>25594.2</v>
      </c>
      <c r="P11" s="184"/>
      <c r="Q11" s="184"/>
      <c r="R11" s="184"/>
      <c r="S11" s="184"/>
      <c r="T11" s="132">
        <f>+O11</f>
        <v>25594.2</v>
      </c>
    </row>
    <row r="12" spans="3:20" s="21" customFormat="1" ht="138" customHeight="1" x14ac:dyDescent="0.3">
      <c r="C12" s="126" t="s">
        <v>56</v>
      </c>
      <c r="D12" s="103" t="s">
        <v>349</v>
      </c>
      <c r="E12" s="127" t="s">
        <v>350</v>
      </c>
      <c r="F12" s="185" t="s">
        <v>351</v>
      </c>
      <c r="G12" s="150">
        <v>44526</v>
      </c>
      <c r="H12" s="223" t="s">
        <v>353</v>
      </c>
      <c r="I12" s="221" t="s">
        <v>348</v>
      </c>
      <c r="J12" s="206">
        <v>4866</v>
      </c>
      <c r="K12" s="104" t="str">
        <f t="shared" si="0"/>
        <v>CREDITO</v>
      </c>
      <c r="L12" s="130" t="s">
        <v>366</v>
      </c>
      <c r="M12" s="128">
        <f t="shared" si="1"/>
        <v>5</v>
      </c>
      <c r="N12" s="104" t="str">
        <f t="shared" si="1"/>
        <v>PENDIENTE</v>
      </c>
      <c r="O12" s="205">
        <v>4866</v>
      </c>
      <c r="P12" s="184"/>
      <c r="Q12" s="184"/>
      <c r="R12" s="184"/>
      <c r="S12" s="184"/>
      <c r="T12" s="132">
        <v>4866</v>
      </c>
    </row>
    <row r="13" spans="3:20" s="21" customFormat="1" ht="78" customHeight="1" x14ac:dyDescent="0.3">
      <c r="C13" s="126" t="s">
        <v>57</v>
      </c>
      <c r="D13" s="103">
        <v>44502</v>
      </c>
      <c r="E13" s="127" t="s">
        <v>378</v>
      </c>
      <c r="F13" s="179" t="s">
        <v>377</v>
      </c>
      <c r="G13" s="150">
        <v>44532</v>
      </c>
      <c r="H13" s="197" t="s">
        <v>252</v>
      </c>
      <c r="I13" s="181" t="s">
        <v>376</v>
      </c>
      <c r="J13" s="206">
        <v>2500</v>
      </c>
      <c r="K13" s="104" t="str">
        <f t="shared" si="0"/>
        <v>CREDITO</v>
      </c>
      <c r="L13" s="130" t="s">
        <v>73</v>
      </c>
      <c r="M13" s="128">
        <v>28</v>
      </c>
      <c r="N13" s="104" t="str">
        <f t="shared" si="1"/>
        <v>PENDIENTE</v>
      </c>
      <c r="O13" s="205">
        <f>+J13</f>
        <v>2500</v>
      </c>
      <c r="P13" s="184"/>
      <c r="Q13" s="184"/>
      <c r="R13" s="184"/>
      <c r="S13" s="184"/>
      <c r="T13" s="132">
        <f>+O13</f>
        <v>2500</v>
      </c>
    </row>
    <row r="14" spans="3:20" s="21" customFormat="1" ht="115.5" customHeight="1" x14ac:dyDescent="0.3">
      <c r="C14" s="126" t="s">
        <v>58</v>
      </c>
      <c r="D14" s="103">
        <v>44519</v>
      </c>
      <c r="E14" s="127" t="s">
        <v>360</v>
      </c>
      <c r="F14" s="179" t="s">
        <v>357</v>
      </c>
      <c r="G14" s="150">
        <v>44549</v>
      </c>
      <c r="H14" s="197" t="s">
        <v>381</v>
      </c>
      <c r="I14" s="181" t="s">
        <v>382</v>
      </c>
      <c r="J14" s="206">
        <v>90006.86</v>
      </c>
      <c r="K14" s="104" t="str">
        <f t="shared" si="0"/>
        <v>CREDITO</v>
      </c>
      <c r="L14" s="130" t="s">
        <v>397</v>
      </c>
      <c r="M14" s="128">
        <v>11</v>
      </c>
      <c r="N14" s="104" t="str">
        <f>+N13</f>
        <v>PENDIENTE</v>
      </c>
      <c r="O14" s="205">
        <f>+J14</f>
        <v>90006.86</v>
      </c>
      <c r="P14" s="184"/>
      <c r="Q14" s="184"/>
      <c r="R14" s="184"/>
      <c r="S14" s="184"/>
      <c r="T14" s="132">
        <f>+O14</f>
        <v>90006.86</v>
      </c>
    </row>
    <row r="15" spans="3:20" s="21" customFormat="1" ht="120.75" customHeight="1" x14ac:dyDescent="0.3">
      <c r="C15" s="126" t="s">
        <v>25</v>
      </c>
      <c r="D15" s="103">
        <v>44470</v>
      </c>
      <c r="E15" s="127" t="s">
        <v>364</v>
      </c>
      <c r="F15" s="179" t="s">
        <v>398</v>
      </c>
      <c r="G15" s="150">
        <v>44501</v>
      </c>
      <c r="H15" s="197" t="s">
        <v>363</v>
      </c>
      <c r="I15" s="181" t="s">
        <v>380</v>
      </c>
      <c r="J15" s="203" t="s">
        <v>379</v>
      </c>
      <c r="K15" s="104" t="str">
        <f>+K14</f>
        <v>CREDITO</v>
      </c>
      <c r="L15" s="130" t="s">
        <v>368</v>
      </c>
      <c r="M15" s="128">
        <v>59</v>
      </c>
      <c r="N15" s="104" t="s">
        <v>334</v>
      </c>
      <c r="O15" s="218"/>
      <c r="P15" s="132">
        <v>159300</v>
      </c>
      <c r="Q15" s="184"/>
      <c r="R15" s="184"/>
      <c r="S15" s="184"/>
      <c r="T15" s="132">
        <f>+P15</f>
        <v>159300</v>
      </c>
    </row>
    <row r="16" spans="3:20" s="21" customFormat="1" ht="81.75" customHeight="1" x14ac:dyDescent="0.3">
      <c r="C16" s="126" t="s">
        <v>26</v>
      </c>
      <c r="D16" s="207">
        <v>44519</v>
      </c>
      <c r="E16" s="208" t="s">
        <v>385</v>
      </c>
      <c r="F16" s="209" t="s">
        <v>384</v>
      </c>
      <c r="G16" s="162">
        <v>44549</v>
      </c>
      <c r="H16" s="215" t="s">
        <v>291</v>
      </c>
      <c r="I16" s="219" t="s">
        <v>383</v>
      </c>
      <c r="J16" s="137">
        <v>75520</v>
      </c>
      <c r="K16" s="32" t="str">
        <f>+K15</f>
        <v>CREDITO</v>
      </c>
      <c r="L16" s="130" t="s">
        <v>293</v>
      </c>
      <c r="M16" s="163">
        <v>11</v>
      </c>
      <c r="N16" s="210" t="s">
        <v>336</v>
      </c>
      <c r="O16" s="213">
        <v>75520</v>
      </c>
      <c r="P16" s="212"/>
      <c r="Q16" s="212"/>
      <c r="R16" s="212"/>
      <c r="S16" s="212"/>
      <c r="T16" s="169">
        <f>+O16</f>
        <v>75520</v>
      </c>
    </row>
    <row r="17" spans="3:20" s="21" customFormat="1" ht="90" customHeight="1" x14ac:dyDescent="0.3">
      <c r="C17" s="126" t="s">
        <v>21</v>
      </c>
      <c r="D17" s="207">
        <v>44526</v>
      </c>
      <c r="E17" s="208" t="s">
        <v>386</v>
      </c>
      <c r="F17" s="209" t="s">
        <v>387</v>
      </c>
      <c r="G17" s="162">
        <v>44556</v>
      </c>
      <c r="H17" s="216" t="s">
        <v>388</v>
      </c>
      <c r="I17" s="181" t="s">
        <v>389</v>
      </c>
      <c r="J17" s="214">
        <v>36300</v>
      </c>
      <c r="K17" s="166" t="str">
        <f>+K16</f>
        <v>CREDITO</v>
      </c>
      <c r="L17" s="211" t="s">
        <v>280</v>
      </c>
      <c r="M17" s="163">
        <v>4</v>
      </c>
      <c r="N17" s="210" t="str">
        <f>+N16</f>
        <v>PENDIENTE</v>
      </c>
      <c r="O17" s="213">
        <f>+J17</f>
        <v>36300</v>
      </c>
      <c r="P17" s="212"/>
      <c r="Q17" s="212"/>
      <c r="R17" s="212"/>
      <c r="S17" s="212"/>
      <c r="T17" s="169">
        <f>+O17</f>
        <v>36300</v>
      </c>
    </row>
    <row r="18" spans="3:20" s="21" customFormat="1" ht="99.75" customHeight="1" x14ac:dyDescent="0.3">
      <c r="C18" s="126" t="s">
        <v>22</v>
      </c>
      <c r="D18" s="207">
        <v>44505</v>
      </c>
      <c r="E18" s="208" t="s">
        <v>393</v>
      </c>
      <c r="F18" s="209" t="s">
        <v>399</v>
      </c>
      <c r="G18" s="162">
        <v>44535</v>
      </c>
      <c r="H18" s="196" t="s">
        <v>391</v>
      </c>
      <c r="I18" s="222" t="s">
        <v>392</v>
      </c>
      <c r="J18" s="214" t="s">
        <v>394</v>
      </c>
      <c r="K18" s="166" t="str">
        <f>+K17</f>
        <v>CREDITO</v>
      </c>
      <c r="L18" s="211" t="s">
        <v>390</v>
      </c>
      <c r="M18" s="163">
        <v>25</v>
      </c>
      <c r="N18" s="210" t="str">
        <f>+N17</f>
        <v>PENDIENTE</v>
      </c>
      <c r="O18" s="213">
        <v>74930</v>
      </c>
      <c r="P18" s="212"/>
      <c r="Q18" s="212"/>
      <c r="R18" s="212"/>
      <c r="S18" s="212"/>
      <c r="T18" s="169">
        <f>+O18</f>
        <v>74930</v>
      </c>
    </row>
    <row r="19" spans="3:20" s="21" customFormat="1" ht="68.25" customHeight="1" x14ac:dyDescent="0.3">
      <c r="C19" s="126" t="s">
        <v>23</v>
      </c>
      <c r="D19" s="103">
        <v>44530</v>
      </c>
      <c r="E19" s="29" t="s">
        <v>395</v>
      </c>
      <c r="F19" s="185" t="s">
        <v>400</v>
      </c>
      <c r="G19" s="150">
        <v>44560</v>
      </c>
      <c r="H19" s="217" t="s">
        <v>150</v>
      </c>
      <c r="I19" s="220" t="s">
        <v>396</v>
      </c>
      <c r="J19" s="147">
        <v>51919.38</v>
      </c>
      <c r="K19" s="32" t="str">
        <f>+K18</f>
        <v>CREDITO</v>
      </c>
      <c r="L19" s="129" t="s">
        <v>19</v>
      </c>
      <c r="M19" s="163">
        <v>0</v>
      </c>
      <c r="N19" s="210" t="str">
        <f>+N18</f>
        <v>PENDIENTE</v>
      </c>
      <c r="O19" s="213">
        <v>51919.38</v>
      </c>
      <c r="P19" s="212"/>
      <c r="Q19" s="212"/>
      <c r="R19" s="212"/>
      <c r="S19" s="212"/>
      <c r="T19" s="169">
        <f>+O19</f>
        <v>51919.38</v>
      </c>
    </row>
    <row r="20" spans="3:20" s="3" customFormat="1" ht="35.25" customHeight="1" x14ac:dyDescent="0.4">
      <c r="C20" s="327" t="s">
        <v>20</v>
      </c>
      <c r="D20" s="327"/>
      <c r="E20" s="327"/>
      <c r="F20" s="327"/>
      <c r="G20" s="327"/>
      <c r="H20" s="327"/>
      <c r="I20" s="327"/>
      <c r="J20" s="327"/>
      <c r="K20" s="327"/>
      <c r="L20" s="327"/>
      <c r="M20" s="198"/>
      <c r="N20" s="198"/>
      <c r="O20" s="199">
        <f>SUM(O9:O19)</f>
        <v>693653.39</v>
      </c>
      <c r="P20" s="199">
        <f>+P15</f>
        <v>159300</v>
      </c>
      <c r="Q20" s="199">
        <f>SUM(Q9:Q9)</f>
        <v>0</v>
      </c>
      <c r="R20" s="199">
        <f>SUM(R9:R9)</f>
        <v>0</v>
      </c>
      <c r="S20" s="199">
        <f>SUM(S9:S9)</f>
        <v>0</v>
      </c>
      <c r="T20" s="199">
        <f>SUM(T9:T19)</f>
        <v>852953.39</v>
      </c>
    </row>
    <row r="21" spans="3:20" s="3" customFormat="1" ht="35.25" customHeight="1" x14ac:dyDescent="0.4"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1"/>
      <c r="N21" s="141"/>
      <c r="O21" s="142"/>
      <c r="P21" s="142"/>
      <c r="Q21" s="142"/>
      <c r="R21" s="142"/>
      <c r="S21" s="142"/>
      <c r="T21" s="142"/>
    </row>
    <row r="22" spans="3:20" s="3" customFormat="1" ht="35.25" customHeight="1" x14ac:dyDescent="0.4"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1"/>
      <c r="N22" s="141"/>
      <c r="O22" s="142"/>
      <c r="P22" s="142"/>
      <c r="Q22" s="142"/>
      <c r="R22" s="142"/>
      <c r="S22" s="142"/>
      <c r="T22" s="142"/>
    </row>
    <row r="23" spans="3:20" s="189" customFormat="1" ht="23.25" x14ac:dyDescent="0.35">
      <c r="C23" s="8"/>
      <c r="D23" s="8"/>
      <c r="E23" s="314"/>
      <c r="F23" s="314"/>
      <c r="G23" s="314"/>
      <c r="H23" s="314"/>
      <c r="I23" s="74"/>
      <c r="J23" s="190"/>
      <c r="K23" s="73"/>
      <c r="L23" s="73"/>
      <c r="M23" s="314"/>
      <c r="N23" s="314"/>
      <c r="O23" s="314"/>
      <c r="P23" s="314"/>
      <c r="Q23" s="314"/>
      <c r="R23" s="314"/>
      <c r="S23" s="8"/>
      <c r="T23" s="8"/>
    </row>
    <row r="24" spans="3:20" s="189" customFormat="1" ht="26.25" x14ac:dyDescent="0.4">
      <c r="C24" s="8"/>
      <c r="D24" s="8"/>
      <c r="E24" s="326" t="s">
        <v>163</v>
      </c>
      <c r="F24" s="326"/>
      <c r="G24" s="326"/>
      <c r="H24" s="326"/>
      <c r="I24" s="174" t="s">
        <v>337</v>
      </c>
      <c r="J24" s="174"/>
      <c r="K24" s="174"/>
      <c r="L24" s="174"/>
      <c r="M24" s="174" t="s">
        <v>326</v>
      </c>
      <c r="N24" s="174"/>
      <c r="S24" s="8"/>
      <c r="T24" s="8"/>
    </row>
    <row r="25" spans="3:20" s="189" customFormat="1" ht="26.25" x14ac:dyDescent="0.4">
      <c r="C25" s="8"/>
      <c r="D25" s="8"/>
      <c r="E25" s="323" t="s">
        <v>35</v>
      </c>
      <c r="F25" s="323"/>
      <c r="G25" s="323"/>
      <c r="H25" s="323"/>
      <c r="I25" s="175" t="s">
        <v>338</v>
      </c>
      <c r="J25" s="149"/>
      <c r="K25" s="149"/>
      <c r="L25" s="149"/>
      <c r="M25" s="149" t="s">
        <v>327</v>
      </c>
      <c r="N25" s="149"/>
      <c r="S25" s="8"/>
      <c r="T25" s="8"/>
    </row>
    <row r="26" spans="3:20" s="189" customFormat="1" ht="26.25" x14ac:dyDescent="0.4">
      <c r="C26" s="8"/>
      <c r="D26" s="8"/>
      <c r="E26" s="323" t="s">
        <v>34</v>
      </c>
      <c r="F26" s="323"/>
      <c r="G26" s="323"/>
      <c r="H26" s="323"/>
      <c r="I26" s="149" t="s">
        <v>339</v>
      </c>
      <c r="J26" s="149"/>
      <c r="K26" s="149"/>
      <c r="L26" s="149"/>
      <c r="M26" s="149" t="s">
        <v>328</v>
      </c>
      <c r="N26" s="149"/>
      <c r="S26" s="8"/>
      <c r="T26" s="8"/>
    </row>
    <row r="27" spans="3:20" s="189" customFormat="1" ht="27" thickBot="1" x14ac:dyDescent="0.45">
      <c r="C27" s="8"/>
      <c r="D27" s="8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S27" s="8"/>
      <c r="T27" s="8"/>
    </row>
    <row r="28" spans="3:20" s="189" customFormat="1" ht="21" x14ac:dyDescent="0.35">
      <c r="C28" s="8"/>
      <c r="D28" s="8"/>
      <c r="E28" s="10"/>
      <c r="F28" s="10"/>
      <c r="G28" s="10"/>
      <c r="H28" s="309" t="s">
        <v>49</v>
      </c>
      <c r="I28" s="309"/>
      <c r="J28" s="309"/>
      <c r="K28" s="309"/>
      <c r="L28" s="309"/>
      <c r="M28" s="309"/>
      <c r="N28" s="309"/>
      <c r="O28" s="309"/>
      <c r="P28" s="19"/>
      <c r="Q28" s="10"/>
      <c r="R28" s="10"/>
      <c r="S28" s="8"/>
      <c r="T28" s="8"/>
    </row>
    <row r="29" spans="3:20" s="189" customFormat="1" ht="21" x14ac:dyDescent="0.35">
      <c r="C29" s="8"/>
      <c r="D29" s="8"/>
      <c r="E29" s="10"/>
      <c r="F29" s="10"/>
      <c r="G29" s="10"/>
      <c r="H29" s="307" t="s">
        <v>53</v>
      </c>
      <c r="I29" s="307"/>
      <c r="J29" s="307"/>
      <c r="K29" s="307"/>
      <c r="L29" s="307"/>
      <c r="M29" s="307"/>
      <c r="N29" s="307"/>
      <c r="O29" s="307"/>
      <c r="P29" s="11"/>
      <c r="Q29" s="10"/>
      <c r="R29" s="10"/>
      <c r="S29" s="8"/>
      <c r="T29" s="8"/>
    </row>
    <row r="30" spans="3:20" s="189" customFormat="1" ht="21" x14ac:dyDescent="0.35">
      <c r="C30" s="8"/>
      <c r="D30" s="8"/>
      <c r="E30" s="10"/>
      <c r="F30" s="10"/>
      <c r="G30" s="10"/>
      <c r="H30" s="65"/>
      <c r="I30" s="13"/>
      <c r="J30" s="14"/>
      <c r="K30" s="191"/>
      <c r="L30" s="16"/>
      <c r="M30" s="16"/>
      <c r="N30" s="16"/>
      <c r="O30" s="13"/>
      <c r="P30" s="13"/>
      <c r="Q30" s="10"/>
      <c r="R30" s="10"/>
      <c r="S30" s="8"/>
      <c r="T30" s="8"/>
    </row>
    <row r="31" spans="3:20" s="189" customFormat="1" ht="21" x14ac:dyDescent="0.35">
      <c r="C31" s="8"/>
      <c r="D31" s="8"/>
      <c r="E31" s="10"/>
      <c r="F31" s="10"/>
      <c r="G31" s="10"/>
      <c r="H31" s="65"/>
      <c r="I31" s="13"/>
      <c r="J31" s="14"/>
      <c r="L31" s="16"/>
      <c r="M31" s="16"/>
      <c r="N31" s="16"/>
      <c r="O31" s="13"/>
      <c r="P31" s="13"/>
      <c r="Q31" s="10"/>
      <c r="R31" s="10"/>
      <c r="S31" s="8"/>
    </row>
    <row r="32" spans="3:20" x14ac:dyDescent="0.25">
      <c r="C32" s="5"/>
      <c r="D32" s="5"/>
      <c r="E32" s="5"/>
      <c r="F32" s="5"/>
      <c r="G32" s="5"/>
      <c r="H32" s="64"/>
      <c r="I32" s="5"/>
      <c r="J32" s="176"/>
      <c r="K32" s="5"/>
      <c r="L32" s="5"/>
      <c r="M32" s="5"/>
      <c r="N32" s="5"/>
      <c r="O32" s="5"/>
      <c r="P32" s="5"/>
      <c r="Q32" s="5"/>
      <c r="R32" s="5"/>
      <c r="S32" s="5"/>
      <c r="T32" s="5"/>
    </row>
    <row r="33" spans="3:20" x14ac:dyDescent="0.25">
      <c r="C33" s="5"/>
      <c r="D33" s="5"/>
      <c r="E33" s="5"/>
      <c r="F33" s="5"/>
      <c r="G33" s="5"/>
      <c r="H33" s="64"/>
      <c r="I33" s="5"/>
      <c r="J33" s="176"/>
      <c r="K33" s="5"/>
      <c r="L33" s="5"/>
      <c r="M33" s="5"/>
      <c r="N33" s="5"/>
      <c r="O33" s="5"/>
      <c r="P33" s="5"/>
      <c r="Q33" s="5"/>
      <c r="R33" s="5"/>
      <c r="S33" s="5"/>
      <c r="T33" s="5"/>
    </row>
    <row r="34" spans="3:20" x14ac:dyDescent="0.25">
      <c r="C34" s="5"/>
      <c r="D34" s="5"/>
      <c r="E34" s="5"/>
      <c r="F34" s="5"/>
      <c r="G34" s="5"/>
      <c r="H34" s="60"/>
      <c r="I34" s="5"/>
      <c r="J34" s="176"/>
      <c r="K34" s="5"/>
      <c r="L34" s="5"/>
      <c r="M34" s="5"/>
      <c r="N34" s="5"/>
      <c r="O34" s="5"/>
      <c r="P34" s="5"/>
      <c r="Q34" s="5"/>
      <c r="R34" s="5"/>
      <c r="S34" s="5"/>
      <c r="T34" s="5"/>
    </row>
  </sheetData>
  <mergeCells count="14">
    <mergeCell ref="E26:H26"/>
    <mergeCell ref="H28:O28"/>
    <mergeCell ref="H29:O29"/>
    <mergeCell ref="C6:T6"/>
    <mergeCell ref="C20:L20"/>
    <mergeCell ref="E23:H23"/>
    <mergeCell ref="M23:R23"/>
    <mergeCell ref="E24:H24"/>
    <mergeCell ref="E25:H25"/>
    <mergeCell ref="C1:T1"/>
    <mergeCell ref="C2:T2"/>
    <mergeCell ref="C3:T3"/>
    <mergeCell ref="C4:T4"/>
    <mergeCell ref="C5:T5"/>
  </mergeCells>
  <phoneticPr fontId="16" type="noConversion"/>
  <printOptions horizontalCentered="1"/>
  <pageMargins left="0" right="0" top="0.39370078740157483" bottom="0.19685039370078741" header="0" footer="0.31496062992125984"/>
  <pageSetup scale="3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S35"/>
  <sheetViews>
    <sheetView showGridLines="0" view="pageBreakPreview" topLeftCell="C1" zoomScale="70" zoomScaleNormal="30" zoomScaleSheetLayoutView="70" workbookViewId="0">
      <selection activeCell="H19" sqref="H19"/>
    </sheetView>
  </sheetViews>
  <sheetFormatPr baseColWidth="10" defaultRowHeight="15" x14ac:dyDescent="0.25"/>
  <cols>
    <col min="1" max="1" width="4.7109375" style="1" hidden="1" customWidth="1"/>
    <col min="2" max="2" width="11.42578125" style="1" hidden="1" customWidth="1"/>
    <col min="3" max="3" width="7.42578125" style="1" customWidth="1"/>
    <col min="4" max="4" width="20.42578125" style="1" customWidth="1"/>
    <col min="5" max="5" width="17.28515625" style="1" customWidth="1"/>
    <col min="6" max="6" width="22.140625" style="1" customWidth="1"/>
    <col min="7" max="7" width="24.7109375" style="1" customWidth="1"/>
    <col min="8" max="8" width="41.140625" style="67" customWidth="1"/>
    <col min="9" max="9" width="40.42578125" style="1" customWidth="1"/>
    <col min="10" max="10" width="26" style="192" customWidth="1"/>
    <col min="11" max="11" width="16" style="1" customWidth="1"/>
    <col min="12" max="12" width="9.5703125" style="1" customWidth="1"/>
    <col min="13" max="13" width="18.140625" style="1" customWidth="1"/>
    <col min="14" max="14" width="27.85546875" style="1" customWidth="1"/>
    <col min="15" max="15" width="13.85546875" style="1" customWidth="1"/>
    <col min="16" max="16" width="16.5703125" style="1" customWidth="1"/>
    <col min="17" max="17" width="15.85546875" style="1" customWidth="1"/>
    <col min="18" max="18" width="16.5703125" style="1" customWidth="1"/>
    <col min="19" max="19" width="28.42578125" style="1" customWidth="1"/>
    <col min="20" max="16384" width="11.42578125" style="1"/>
  </cols>
  <sheetData>
    <row r="1" spans="3:19" s="5" customFormat="1" ht="22.5" customHeight="1" x14ac:dyDescent="0.25"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</row>
    <row r="2" spans="3:19" s="5" customFormat="1" ht="22.5" customHeight="1" x14ac:dyDescent="0.25"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</row>
    <row r="3" spans="3:19" s="5" customFormat="1" ht="29.25" customHeight="1" x14ac:dyDescent="0.25">
      <c r="C3" s="320"/>
      <c r="D3" s="320"/>
      <c r="E3" s="320"/>
      <c r="F3" s="320"/>
      <c r="G3" s="320"/>
      <c r="H3" s="320"/>
      <c r="I3" s="320"/>
      <c r="J3" s="320"/>
      <c r="K3" s="320"/>
      <c r="L3" s="320"/>
      <c r="M3" s="320"/>
      <c r="N3" s="320"/>
      <c r="O3" s="320"/>
      <c r="P3" s="320"/>
      <c r="Q3" s="320"/>
      <c r="R3" s="320"/>
      <c r="S3" s="320"/>
    </row>
    <row r="4" spans="3:19" s="5" customFormat="1" ht="35.25" customHeight="1" x14ac:dyDescent="0.25">
      <c r="C4" s="321" t="s">
        <v>369</v>
      </c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  <c r="R4" s="321"/>
      <c r="S4" s="321"/>
    </row>
    <row r="5" spans="3:19" s="7" customFormat="1" ht="22.5" customHeight="1" x14ac:dyDescent="0.25">
      <c r="C5" s="319" t="s">
        <v>370</v>
      </c>
      <c r="D5" s="319"/>
      <c r="E5" s="319"/>
      <c r="F5" s="319"/>
      <c r="G5" s="319"/>
      <c r="H5" s="319"/>
      <c r="I5" s="319"/>
      <c r="J5" s="319"/>
      <c r="K5" s="319"/>
      <c r="L5" s="319"/>
      <c r="M5" s="319"/>
      <c r="N5" s="319"/>
      <c r="O5" s="319"/>
      <c r="P5" s="319"/>
      <c r="Q5" s="319"/>
      <c r="R5" s="319"/>
      <c r="S5" s="319"/>
    </row>
    <row r="6" spans="3:19" s="7" customFormat="1" ht="22.5" customHeight="1" x14ac:dyDescent="0.25">
      <c r="C6" s="324" t="s">
        <v>402</v>
      </c>
      <c r="D6" s="324"/>
      <c r="E6" s="324"/>
      <c r="F6" s="324"/>
      <c r="G6" s="324"/>
      <c r="H6" s="324"/>
      <c r="I6" s="324"/>
      <c r="J6" s="324"/>
      <c r="K6" s="324"/>
      <c r="L6" s="324"/>
      <c r="M6" s="324"/>
      <c r="N6" s="324"/>
      <c r="O6" s="324"/>
      <c r="P6" s="324"/>
      <c r="Q6" s="324"/>
      <c r="R6" s="324"/>
      <c r="S6" s="324"/>
    </row>
    <row r="7" spans="3:19" s="5" customFormat="1" ht="22.5" customHeight="1" x14ac:dyDescent="0.4">
      <c r="C7" s="120"/>
      <c r="D7" s="120"/>
      <c r="E7" s="120"/>
      <c r="F7" s="120"/>
      <c r="G7" s="120"/>
      <c r="H7" s="121"/>
      <c r="I7" s="120"/>
      <c r="J7" s="177"/>
      <c r="K7" s="120"/>
      <c r="L7" s="123" t="s">
        <v>2</v>
      </c>
      <c r="M7" s="123"/>
      <c r="N7" s="123"/>
      <c r="O7" s="120"/>
      <c r="P7" s="120"/>
      <c r="Q7" s="120"/>
      <c r="R7" s="120"/>
      <c r="S7" s="120"/>
    </row>
    <row r="8" spans="3:19" ht="76.5" x14ac:dyDescent="0.25">
      <c r="C8" s="124" t="s">
        <v>3</v>
      </c>
      <c r="D8" s="143" t="s">
        <v>329</v>
      </c>
      <c r="E8" s="143" t="s">
        <v>5</v>
      </c>
      <c r="F8" s="143" t="s">
        <v>6</v>
      </c>
      <c r="G8" s="143" t="s">
        <v>330</v>
      </c>
      <c r="H8" s="143" t="s">
        <v>0</v>
      </c>
      <c r="I8" s="143" t="s">
        <v>8</v>
      </c>
      <c r="J8" s="224" t="s">
        <v>415</v>
      </c>
      <c r="K8" s="113" t="s">
        <v>10</v>
      </c>
      <c r="L8" s="143" t="s">
        <v>12</v>
      </c>
      <c r="M8" s="143" t="s">
        <v>331</v>
      </c>
      <c r="N8" s="143" t="s">
        <v>13</v>
      </c>
      <c r="O8" s="143" t="s">
        <v>14</v>
      </c>
      <c r="P8" s="143" t="s">
        <v>15</v>
      </c>
      <c r="Q8" s="143" t="s">
        <v>16</v>
      </c>
      <c r="R8" s="113" t="s">
        <v>17</v>
      </c>
      <c r="S8" s="143" t="s">
        <v>18</v>
      </c>
    </row>
    <row r="9" spans="3:19" s="21" customFormat="1" ht="114.75" customHeight="1" x14ac:dyDescent="0.3">
      <c r="C9" s="126" t="s">
        <v>43</v>
      </c>
      <c r="D9" s="103">
        <v>44542</v>
      </c>
      <c r="E9" s="172">
        <v>857</v>
      </c>
      <c r="F9" s="179" t="s">
        <v>404</v>
      </c>
      <c r="G9" s="150">
        <v>44573</v>
      </c>
      <c r="H9" s="234" t="s">
        <v>405</v>
      </c>
      <c r="I9" s="181" t="s">
        <v>403</v>
      </c>
      <c r="J9" s="171" t="s">
        <v>406</v>
      </c>
      <c r="K9" s="104" t="s">
        <v>30</v>
      </c>
      <c r="L9" s="128">
        <v>18</v>
      </c>
      <c r="M9" s="104" t="s">
        <v>336</v>
      </c>
      <c r="N9" s="171">
        <v>116497.60000000001</v>
      </c>
      <c r="O9" s="132"/>
      <c r="P9" s="132"/>
      <c r="Q9" s="132"/>
      <c r="R9" s="132"/>
      <c r="S9" s="132">
        <f t="shared" ref="S9:S20" si="0">+N9</f>
        <v>116497.60000000001</v>
      </c>
    </row>
    <row r="10" spans="3:19" s="21" customFormat="1" ht="87" customHeight="1" x14ac:dyDescent="0.3">
      <c r="C10" s="126" t="s">
        <v>54</v>
      </c>
      <c r="D10" s="103">
        <v>44546</v>
      </c>
      <c r="E10" s="127" t="s">
        <v>409</v>
      </c>
      <c r="F10" s="185" t="s">
        <v>408</v>
      </c>
      <c r="G10" s="150">
        <v>44577</v>
      </c>
      <c r="H10" s="235" t="s">
        <v>410</v>
      </c>
      <c r="I10" s="181" t="s">
        <v>407</v>
      </c>
      <c r="J10" s="171">
        <f>+N10</f>
        <v>205166.5</v>
      </c>
      <c r="K10" s="104" t="str">
        <f t="shared" ref="K10:K14" si="1">+K9</f>
        <v>CREDITO</v>
      </c>
      <c r="L10" s="128">
        <v>14</v>
      </c>
      <c r="M10" s="104" t="s">
        <v>336</v>
      </c>
      <c r="N10" s="171">
        <v>205166.5</v>
      </c>
      <c r="O10" s="132"/>
      <c r="P10" s="132"/>
      <c r="Q10" s="132"/>
      <c r="R10" s="132"/>
      <c r="S10" s="132">
        <f t="shared" si="0"/>
        <v>205166.5</v>
      </c>
    </row>
    <row r="11" spans="3:19" s="21" customFormat="1" ht="119.25" customHeight="1" x14ac:dyDescent="0.3">
      <c r="C11" s="126" t="s">
        <v>55</v>
      </c>
      <c r="D11" s="103">
        <v>44546</v>
      </c>
      <c r="E11" s="127" t="s">
        <v>413</v>
      </c>
      <c r="F11" s="185" t="s">
        <v>412</v>
      </c>
      <c r="G11" s="150">
        <f>+G10</f>
        <v>44577</v>
      </c>
      <c r="H11" s="235" t="s">
        <v>414</v>
      </c>
      <c r="I11" s="181" t="s">
        <v>411</v>
      </c>
      <c r="J11" s="206">
        <f>+N11</f>
        <v>67850</v>
      </c>
      <c r="K11" s="104" t="str">
        <f t="shared" si="1"/>
        <v>CREDITO</v>
      </c>
      <c r="L11" s="128">
        <v>14</v>
      </c>
      <c r="M11" s="104" t="str">
        <f t="shared" ref="L11:M13" si="2">+M10</f>
        <v>PENDIENTE</v>
      </c>
      <c r="N11" s="205">
        <v>67850</v>
      </c>
      <c r="O11" s="132"/>
      <c r="P11" s="132"/>
      <c r="Q11" s="132"/>
      <c r="R11" s="132"/>
      <c r="S11" s="132">
        <f t="shared" si="0"/>
        <v>67850</v>
      </c>
    </row>
    <row r="12" spans="3:19" s="21" customFormat="1" ht="108" customHeight="1" x14ac:dyDescent="0.3">
      <c r="C12" s="126" t="s">
        <v>56</v>
      </c>
      <c r="D12" s="103">
        <f>+D11</f>
        <v>44546</v>
      </c>
      <c r="E12" s="127" t="s">
        <v>419</v>
      </c>
      <c r="F12" s="185" t="s">
        <v>417</v>
      </c>
      <c r="G12" s="150">
        <f>+G11</f>
        <v>44577</v>
      </c>
      <c r="H12" s="236" t="s">
        <v>418</v>
      </c>
      <c r="I12" s="181" t="s">
        <v>416</v>
      </c>
      <c r="J12" s="228" t="s">
        <v>420</v>
      </c>
      <c r="K12" s="104" t="str">
        <f t="shared" si="1"/>
        <v>CREDITO</v>
      </c>
      <c r="L12" s="128">
        <f t="shared" si="2"/>
        <v>14</v>
      </c>
      <c r="M12" s="104" t="str">
        <f t="shared" si="2"/>
        <v>PENDIENTE</v>
      </c>
      <c r="N12" s="171">
        <v>330400</v>
      </c>
      <c r="O12" s="132"/>
      <c r="P12" s="132"/>
      <c r="Q12" s="132"/>
      <c r="R12" s="132"/>
      <c r="S12" s="132">
        <f t="shared" si="0"/>
        <v>330400</v>
      </c>
    </row>
    <row r="13" spans="3:19" s="21" customFormat="1" ht="97.5" customHeight="1" x14ac:dyDescent="0.3">
      <c r="C13" s="126" t="s">
        <v>57</v>
      </c>
      <c r="D13" s="103">
        <f>+D12</f>
        <v>44546</v>
      </c>
      <c r="E13" s="127" t="s">
        <v>457</v>
      </c>
      <c r="F13" s="179" t="s">
        <v>423</v>
      </c>
      <c r="G13" s="150">
        <f>+G11</f>
        <v>44577</v>
      </c>
      <c r="H13" s="235" t="s">
        <v>422</v>
      </c>
      <c r="I13" s="181" t="s">
        <v>421</v>
      </c>
      <c r="J13" s="228" t="s">
        <v>424</v>
      </c>
      <c r="K13" s="104" t="str">
        <f t="shared" si="1"/>
        <v>CREDITO</v>
      </c>
      <c r="L13" s="128">
        <v>14</v>
      </c>
      <c r="M13" s="104" t="str">
        <f t="shared" si="2"/>
        <v>PENDIENTE</v>
      </c>
      <c r="N13" s="205">
        <v>57083.68</v>
      </c>
      <c r="O13" s="132"/>
      <c r="P13" s="132"/>
      <c r="Q13" s="132"/>
      <c r="R13" s="132"/>
      <c r="S13" s="132">
        <f t="shared" si="0"/>
        <v>57083.68</v>
      </c>
    </row>
    <row r="14" spans="3:19" s="21" customFormat="1" ht="120.75" customHeight="1" x14ac:dyDescent="0.3">
      <c r="C14" s="126" t="s">
        <v>58</v>
      </c>
      <c r="D14" s="103">
        <f>+D13</f>
        <v>44546</v>
      </c>
      <c r="E14" s="127" t="s">
        <v>429</v>
      </c>
      <c r="F14" s="179" t="s">
        <v>426</v>
      </c>
      <c r="G14" s="150">
        <f>+G13</f>
        <v>44577</v>
      </c>
      <c r="H14" s="235" t="s">
        <v>427</v>
      </c>
      <c r="I14" s="181" t="s">
        <v>425</v>
      </c>
      <c r="J14" s="228" t="s">
        <v>428</v>
      </c>
      <c r="K14" s="104" t="str">
        <f t="shared" si="1"/>
        <v>CREDITO</v>
      </c>
      <c r="L14" s="128">
        <v>14</v>
      </c>
      <c r="M14" s="104" t="str">
        <f>+M13</f>
        <v>PENDIENTE</v>
      </c>
      <c r="N14" s="205">
        <v>287920</v>
      </c>
      <c r="O14" s="132"/>
      <c r="P14" s="132"/>
      <c r="Q14" s="132"/>
      <c r="R14" s="132"/>
      <c r="S14" s="132">
        <f t="shared" si="0"/>
        <v>287920</v>
      </c>
    </row>
    <row r="15" spans="3:19" s="21" customFormat="1" ht="120.75" customHeight="1" x14ac:dyDescent="0.3">
      <c r="C15" s="126" t="s">
        <v>25</v>
      </c>
      <c r="D15" s="103">
        <v>44547</v>
      </c>
      <c r="E15" s="127" t="s">
        <v>432</v>
      </c>
      <c r="F15" s="179" t="s">
        <v>431</v>
      </c>
      <c r="G15" s="150">
        <v>44578</v>
      </c>
      <c r="H15" s="237" t="s">
        <v>78</v>
      </c>
      <c r="I15" s="181" t="s">
        <v>430</v>
      </c>
      <c r="J15" s="229" t="s">
        <v>433</v>
      </c>
      <c r="K15" s="104" t="str">
        <f>+K14</f>
        <v>CREDITO</v>
      </c>
      <c r="L15" s="128">
        <v>13</v>
      </c>
      <c r="M15" s="104" t="s">
        <v>334</v>
      </c>
      <c r="N15" s="205">
        <v>1764635.96</v>
      </c>
      <c r="O15" s="132"/>
      <c r="P15" s="132"/>
      <c r="Q15" s="132"/>
      <c r="R15" s="132"/>
      <c r="S15" s="132">
        <f t="shared" si="0"/>
        <v>1764635.96</v>
      </c>
    </row>
    <row r="16" spans="3:19" s="21" customFormat="1" ht="81.75" customHeight="1" x14ac:dyDescent="0.3">
      <c r="C16" s="126" t="s">
        <v>26</v>
      </c>
      <c r="D16" s="103">
        <v>44547</v>
      </c>
      <c r="E16" s="208" t="s">
        <v>437</v>
      </c>
      <c r="F16" s="209" t="s">
        <v>435</v>
      </c>
      <c r="G16" s="162">
        <f>+G15</f>
        <v>44578</v>
      </c>
      <c r="H16" s="215" t="s">
        <v>436</v>
      </c>
      <c r="I16" s="225" t="s">
        <v>434</v>
      </c>
      <c r="J16" s="230" t="s">
        <v>438</v>
      </c>
      <c r="K16" s="32" t="str">
        <f>+K15</f>
        <v>CREDITO</v>
      </c>
      <c r="L16" s="163">
        <v>13</v>
      </c>
      <c r="M16" s="210" t="s">
        <v>336</v>
      </c>
      <c r="N16" s="213">
        <v>112586.49</v>
      </c>
      <c r="O16" s="169"/>
      <c r="P16" s="169"/>
      <c r="Q16" s="169"/>
      <c r="R16" s="169"/>
      <c r="S16" s="169">
        <f t="shared" si="0"/>
        <v>112586.49</v>
      </c>
    </row>
    <row r="17" spans="3:19" s="21" customFormat="1" ht="116.25" customHeight="1" x14ac:dyDescent="0.3">
      <c r="C17" s="126" t="s">
        <v>21</v>
      </c>
      <c r="D17" s="103">
        <v>44547</v>
      </c>
      <c r="E17" s="208" t="s">
        <v>443</v>
      </c>
      <c r="F17" s="209" t="s">
        <v>440</v>
      </c>
      <c r="G17" s="162">
        <f>+G16</f>
        <v>44578</v>
      </c>
      <c r="H17" s="226" t="s">
        <v>441</v>
      </c>
      <c r="I17" s="181" t="s">
        <v>439</v>
      </c>
      <c r="J17" s="231" t="s">
        <v>442</v>
      </c>
      <c r="K17" s="166" t="str">
        <f>+K16</f>
        <v>CREDITO</v>
      </c>
      <c r="L17" s="163">
        <v>13</v>
      </c>
      <c r="M17" s="210" t="str">
        <f>+M16</f>
        <v>PENDIENTE</v>
      </c>
      <c r="N17" s="213">
        <v>57984</v>
      </c>
      <c r="O17" s="169"/>
      <c r="P17" s="169"/>
      <c r="Q17" s="169"/>
      <c r="R17" s="169"/>
      <c r="S17" s="169">
        <f t="shared" si="0"/>
        <v>57984</v>
      </c>
    </row>
    <row r="18" spans="3:19" s="21" customFormat="1" ht="99.75" customHeight="1" x14ac:dyDescent="0.3">
      <c r="C18" s="126" t="s">
        <v>22</v>
      </c>
      <c r="D18" s="103">
        <v>44547</v>
      </c>
      <c r="E18" s="208" t="s">
        <v>444</v>
      </c>
      <c r="F18" s="209" t="s">
        <v>446</v>
      </c>
      <c r="G18" s="162">
        <f>+G17</f>
        <v>44578</v>
      </c>
      <c r="H18" s="234" t="s">
        <v>94</v>
      </c>
      <c r="I18" s="181" t="s">
        <v>445</v>
      </c>
      <c r="J18" s="231" t="s">
        <v>447</v>
      </c>
      <c r="K18" s="166" t="str">
        <f>+K17</f>
        <v>CREDITO</v>
      </c>
      <c r="L18" s="163">
        <v>13</v>
      </c>
      <c r="M18" s="210" t="str">
        <f>+M17</f>
        <v>PENDIENTE</v>
      </c>
      <c r="N18" s="213">
        <v>86128.2</v>
      </c>
      <c r="O18" s="169"/>
      <c r="P18" s="169"/>
      <c r="Q18" s="169"/>
      <c r="R18" s="169"/>
      <c r="S18" s="169">
        <f t="shared" si="0"/>
        <v>86128.2</v>
      </c>
    </row>
    <row r="19" spans="3:19" s="21" customFormat="1" ht="99.75" customHeight="1" x14ac:dyDescent="0.3">
      <c r="C19" s="126" t="s">
        <v>23</v>
      </c>
      <c r="D19" s="207">
        <f>+D18</f>
        <v>44547</v>
      </c>
      <c r="E19" s="208" t="s">
        <v>455</v>
      </c>
      <c r="F19" s="209" t="s">
        <v>449</v>
      </c>
      <c r="G19" s="162">
        <f>+G18</f>
        <v>44578</v>
      </c>
      <c r="H19" s="234" t="s">
        <v>450</v>
      </c>
      <c r="I19" s="181" t="s">
        <v>448</v>
      </c>
      <c r="J19" s="231" t="s">
        <v>453</v>
      </c>
      <c r="K19" s="166" t="str">
        <f>+K18</f>
        <v>CREDITO</v>
      </c>
      <c r="L19" s="163">
        <v>13</v>
      </c>
      <c r="M19" s="210" t="str">
        <f>+M18</f>
        <v>PENDIENTE</v>
      </c>
      <c r="N19" s="213">
        <v>15606.68</v>
      </c>
      <c r="O19" s="169"/>
      <c r="P19" s="169"/>
      <c r="Q19" s="169"/>
      <c r="R19" s="169"/>
      <c r="S19" s="169">
        <f t="shared" si="0"/>
        <v>15606.68</v>
      </c>
    </row>
    <row r="20" spans="3:19" s="21" customFormat="1" ht="68.25" customHeight="1" x14ac:dyDescent="0.3">
      <c r="C20" s="126" t="s">
        <v>24</v>
      </c>
      <c r="D20" s="103">
        <v>44558</v>
      </c>
      <c r="E20" s="29" t="s">
        <v>456</v>
      </c>
      <c r="F20" s="185" t="s">
        <v>451</v>
      </c>
      <c r="G20" s="150">
        <v>44589</v>
      </c>
      <c r="H20" s="217" t="s">
        <v>51</v>
      </c>
      <c r="I20" s="227" t="s">
        <v>452</v>
      </c>
      <c r="J20" s="232" t="s">
        <v>454</v>
      </c>
      <c r="K20" s="32" t="str">
        <f>+K18</f>
        <v>CREDITO</v>
      </c>
      <c r="L20" s="163">
        <v>2</v>
      </c>
      <c r="M20" s="210" t="str">
        <f>+M18</f>
        <v>PENDIENTE</v>
      </c>
      <c r="N20" s="213">
        <v>30301.66</v>
      </c>
      <c r="O20" s="169"/>
      <c r="P20" s="169"/>
      <c r="Q20" s="169"/>
      <c r="R20" s="169"/>
      <c r="S20" s="169">
        <f t="shared" si="0"/>
        <v>30301.66</v>
      </c>
    </row>
    <row r="21" spans="3:19" s="3" customFormat="1" ht="35.25" customHeight="1" x14ac:dyDescent="0.4">
      <c r="C21" s="327" t="s">
        <v>20</v>
      </c>
      <c r="D21" s="327"/>
      <c r="E21" s="327"/>
      <c r="F21" s="327"/>
      <c r="G21" s="327"/>
      <c r="H21" s="327"/>
      <c r="I21" s="327"/>
      <c r="J21" s="327"/>
      <c r="K21" s="327"/>
      <c r="L21" s="198"/>
      <c r="M21" s="198"/>
      <c r="N21" s="233">
        <f>SUM(N9:N20)</f>
        <v>3132160.7700000009</v>
      </c>
      <c r="O21" s="199">
        <f>+O15</f>
        <v>0</v>
      </c>
      <c r="P21" s="199">
        <f>SUM(P9:P9)</f>
        <v>0</v>
      </c>
      <c r="Q21" s="199">
        <f>SUM(Q9:Q9)</f>
        <v>0</v>
      </c>
      <c r="R21" s="199">
        <f>SUM(R9:R9)</f>
        <v>0</v>
      </c>
      <c r="S21" s="199">
        <f>SUM(S9:S20)</f>
        <v>3132160.7700000009</v>
      </c>
    </row>
    <row r="22" spans="3:19" s="3" customFormat="1" ht="35.25" customHeight="1" x14ac:dyDescent="0.4">
      <c r="C22" s="140"/>
      <c r="D22" s="140"/>
      <c r="E22" s="140"/>
      <c r="F22" s="140"/>
      <c r="G22" s="140"/>
      <c r="H22" s="140"/>
      <c r="I22" s="140"/>
      <c r="J22" s="140"/>
      <c r="K22" s="140"/>
      <c r="L22" s="141"/>
      <c r="M22" s="141"/>
      <c r="N22" s="142"/>
      <c r="O22" s="142"/>
      <c r="P22" s="142"/>
      <c r="Q22" s="142"/>
      <c r="R22" s="142"/>
      <c r="S22" s="142"/>
    </row>
    <row r="23" spans="3:19" s="3" customFormat="1" ht="35.25" customHeight="1" x14ac:dyDescent="0.4">
      <c r="C23" s="140"/>
      <c r="D23" s="140"/>
      <c r="E23" s="140"/>
      <c r="F23" s="140"/>
      <c r="G23" s="140"/>
      <c r="H23" s="140"/>
      <c r="I23" s="140"/>
      <c r="J23" s="140"/>
      <c r="K23" s="140"/>
      <c r="L23" s="141"/>
      <c r="M23" s="141"/>
      <c r="N23" s="142"/>
      <c r="O23" s="142"/>
      <c r="P23" s="142"/>
      <c r="Q23" s="142"/>
      <c r="R23" s="142"/>
      <c r="S23" s="142"/>
    </row>
    <row r="24" spans="3:19" s="189" customFormat="1" ht="23.25" x14ac:dyDescent="0.35">
      <c r="C24" s="8"/>
      <c r="D24" s="8"/>
      <c r="E24" s="314"/>
      <c r="F24" s="314"/>
      <c r="G24" s="314"/>
      <c r="H24" s="314"/>
      <c r="I24" s="74"/>
      <c r="J24" s="190"/>
      <c r="K24" s="73"/>
      <c r="L24" s="314"/>
      <c r="M24" s="314"/>
      <c r="N24" s="314"/>
      <c r="O24" s="314"/>
      <c r="P24" s="314"/>
      <c r="Q24" s="314"/>
      <c r="R24" s="8"/>
      <c r="S24" s="8"/>
    </row>
    <row r="25" spans="3:19" s="189" customFormat="1" ht="26.25" x14ac:dyDescent="0.4">
      <c r="C25" s="8"/>
      <c r="D25" s="8"/>
      <c r="E25" s="326" t="s">
        <v>163</v>
      </c>
      <c r="F25" s="326"/>
      <c r="G25" s="326"/>
      <c r="H25" s="326"/>
      <c r="I25" s="174" t="s">
        <v>337</v>
      </c>
      <c r="J25" s="174"/>
      <c r="K25" s="174"/>
      <c r="L25" s="174" t="s">
        <v>326</v>
      </c>
      <c r="M25" s="174"/>
      <c r="R25" s="8"/>
      <c r="S25" s="8"/>
    </row>
    <row r="26" spans="3:19" s="189" customFormat="1" ht="26.25" x14ac:dyDescent="0.4">
      <c r="C26" s="8"/>
      <c r="D26" s="8"/>
      <c r="E26" s="323" t="s">
        <v>35</v>
      </c>
      <c r="F26" s="323"/>
      <c r="G26" s="323"/>
      <c r="H26" s="323"/>
      <c r="I26" s="175" t="s">
        <v>338</v>
      </c>
      <c r="J26" s="149"/>
      <c r="K26" s="149"/>
      <c r="L26" s="149" t="s">
        <v>327</v>
      </c>
      <c r="M26" s="149"/>
      <c r="R26" s="8"/>
      <c r="S26" s="8"/>
    </row>
    <row r="27" spans="3:19" s="189" customFormat="1" ht="26.25" x14ac:dyDescent="0.4">
      <c r="C27" s="8"/>
      <c r="D27" s="8"/>
      <c r="E27" s="323" t="s">
        <v>34</v>
      </c>
      <c r="F27" s="323"/>
      <c r="G27" s="323"/>
      <c r="H27" s="323"/>
      <c r="I27" s="149" t="s">
        <v>339</v>
      </c>
      <c r="J27" s="149"/>
      <c r="K27" s="149"/>
      <c r="L27" s="149" t="s">
        <v>328</v>
      </c>
      <c r="M27" s="149"/>
      <c r="R27" s="8"/>
      <c r="S27" s="8"/>
    </row>
    <row r="28" spans="3:19" s="189" customFormat="1" ht="27" thickBot="1" x14ac:dyDescent="0.45">
      <c r="C28" s="8"/>
      <c r="D28" s="8"/>
      <c r="E28" s="149"/>
      <c r="F28" s="149"/>
      <c r="G28" s="149"/>
      <c r="H28" s="149"/>
      <c r="I28" s="149"/>
      <c r="J28" s="149"/>
      <c r="K28" s="149"/>
      <c r="L28" s="149"/>
      <c r="M28" s="149"/>
      <c r="R28" s="8"/>
      <c r="S28" s="8"/>
    </row>
    <row r="29" spans="3:19" s="189" customFormat="1" ht="21" x14ac:dyDescent="0.35">
      <c r="C29" s="8"/>
      <c r="D29" s="8"/>
      <c r="E29" s="10"/>
      <c r="F29" s="10"/>
      <c r="G29" s="10"/>
      <c r="H29" s="309" t="s">
        <v>49</v>
      </c>
      <c r="I29" s="309"/>
      <c r="J29" s="309"/>
      <c r="K29" s="309"/>
      <c r="L29" s="309"/>
      <c r="M29" s="309"/>
      <c r="N29" s="309"/>
      <c r="O29" s="19"/>
      <c r="P29" s="10"/>
      <c r="Q29" s="10"/>
      <c r="R29" s="8"/>
      <c r="S29" s="8"/>
    </row>
    <row r="30" spans="3:19" s="189" customFormat="1" ht="21" x14ac:dyDescent="0.35">
      <c r="C30" s="8"/>
      <c r="D30" s="8"/>
      <c r="E30" s="10"/>
      <c r="F30" s="10"/>
      <c r="G30" s="10"/>
      <c r="H30" s="307" t="s">
        <v>53</v>
      </c>
      <c r="I30" s="307"/>
      <c r="J30" s="307"/>
      <c r="K30" s="307"/>
      <c r="L30" s="307"/>
      <c r="M30" s="307"/>
      <c r="N30" s="307"/>
      <c r="O30" s="11"/>
      <c r="P30" s="10"/>
      <c r="Q30" s="10"/>
      <c r="R30" s="8"/>
      <c r="S30" s="8"/>
    </row>
    <row r="31" spans="3:19" s="189" customFormat="1" ht="21" x14ac:dyDescent="0.35">
      <c r="C31" s="8"/>
      <c r="D31" s="8"/>
      <c r="E31" s="10"/>
      <c r="F31" s="10"/>
      <c r="G31" s="10"/>
      <c r="H31" s="65"/>
      <c r="I31" s="13"/>
      <c r="J31" s="14"/>
      <c r="K31" s="191"/>
      <c r="L31" s="16"/>
      <c r="M31" s="16"/>
      <c r="N31" s="13"/>
      <c r="O31" s="13"/>
      <c r="P31" s="10"/>
      <c r="Q31" s="10"/>
      <c r="R31" s="8"/>
      <c r="S31" s="8"/>
    </row>
    <row r="32" spans="3:19" s="189" customFormat="1" ht="21" x14ac:dyDescent="0.35">
      <c r="C32" s="8"/>
      <c r="D32" s="8"/>
      <c r="E32" s="10"/>
      <c r="F32" s="10"/>
      <c r="G32" s="10"/>
      <c r="H32" s="65"/>
      <c r="I32" s="13"/>
      <c r="J32" s="14"/>
      <c r="L32" s="16"/>
      <c r="M32" s="16"/>
      <c r="N32" s="13"/>
      <c r="O32" s="13"/>
      <c r="P32" s="10"/>
      <c r="Q32" s="10"/>
      <c r="R32" s="8"/>
    </row>
    <row r="33" spans="3:19" x14ac:dyDescent="0.25">
      <c r="C33" s="5"/>
      <c r="D33" s="5"/>
      <c r="E33" s="5"/>
      <c r="F33" s="5"/>
      <c r="G33" s="5"/>
      <c r="H33" s="64"/>
      <c r="I33" s="5"/>
      <c r="J33" s="176"/>
      <c r="K33" s="5"/>
      <c r="L33" s="5"/>
      <c r="M33" s="5"/>
      <c r="N33" s="5"/>
      <c r="O33" s="5"/>
      <c r="P33" s="5"/>
      <c r="Q33" s="5"/>
      <c r="R33" s="5"/>
      <c r="S33" s="5"/>
    </row>
    <row r="34" spans="3:19" x14ac:dyDescent="0.25">
      <c r="C34" s="5"/>
      <c r="D34" s="5"/>
      <c r="E34" s="5"/>
      <c r="F34" s="5"/>
      <c r="G34" s="5"/>
      <c r="H34" s="64"/>
      <c r="I34" s="5"/>
      <c r="J34" s="176"/>
      <c r="K34" s="5"/>
      <c r="L34" s="5"/>
      <c r="M34" s="5"/>
      <c r="N34" s="5"/>
      <c r="O34" s="5"/>
      <c r="P34" s="5"/>
      <c r="Q34" s="5"/>
      <c r="R34" s="5"/>
      <c r="S34" s="5"/>
    </row>
    <row r="35" spans="3:19" x14ac:dyDescent="0.25">
      <c r="C35" s="5"/>
      <c r="D35" s="5"/>
      <c r="E35" s="5"/>
      <c r="F35" s="5"/>
      <c r="G35" s="5"/>
      <c r="H35" s="60"/>
      <c r="I35" s="5"/>
      <c r="J35" s="176"/>
      <c r="K35" s="5"/>
      <c r="L35" s="5"/>
      <c r="M35" s="5"/>
      <c r="N35" s="5"/>
      <c r="O35" s="5"/>
      <c r="P35" s="5"/>
      <c r="Q35" s="5"/>
      <c r="R35" s="5"/>
      <c r="S35" s="5"/>
    </row>
  </sheetData>
  <mergeCells count="14">
    <mergeCell ref="H29:N29"/>
    <mergeCell ref="H30:N30"/>
    <mergeCell ref="C21:K21"/>
    <mergeCell ref="E24:H24"/>
    <mergeCell ref="L24:Q24"/>
    <mergeCell ref="E25:H25"/>
    <mergeCell ref="E26:H26"/>
    <mergeCell ref="E27:H27"/>
    <mergeCell ref="C6:S6"/>
    <mergeCell ref="C1:S1"/>
    <mergeCell ref="C2:S2"/>
    <mergeCell ref="C3:S3"/>
    <mergeCell ref="C4:S4"/>
    <mergeCell ref="C5:S5"/>
  </mergeCells>
  <phoneticPr fontId="16" type="noConversion"/>
  <conditionalFormatting sqref="J9:J20">
    <cfRule type="duplicateValues" dxfId="33" priority="2"/>
  </conditionalFormatting>
  <conditionalFormatting sqref="N9:N10">
    <cfRule type="duplicateValues" dxfId="32" priority="1"/>
  </conditionalFormatting>
  <printOptions horizontalCentered="1"/>
  <pageMargins left="0" right="0" top="0.39370078740157483" bottom="0.19685039370078741" header="0" footer="0.31496062992125984"/>
  <pageSetup scale="33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S27"/>
  <sheetViews>
    <sheetView showGridLines="0" view="pageBreakPreview" topLeftCell="C1" zoomScale="70" zoomScaleNormal="30" zoomScaleSheetLayoutView="70" workbookViewId="0">
      <selection activeCell="G9" sqref="G9:G11"/>
    </sheetView>
  </sheetViews>
  <sheetFormatPr baseColWidth="10" defaultRowHeight="15" x14ac:dyDescent="0.25"/>
  <cols>
    <col min="1" max="1" width="4.7109375" style="1" hidden="1" customWidth="1"/>
    <col min="2" max="2" width="11.42578125" style="1" hidden="1" customWidth="1"/>
    <col min="3" max="3" width="7.42578125" style="1" customWidth="1"/>
    <col min="4" max="4" width="20.42578125" style="1" customWidth="1"/>
    <col min="5" max="5" width="17.28515625" style="1" customWidth="1"/>
    <col min="6" max="6" width="22.140625" style="1" customWidth="1"/>
    <col min="7" max="7" width="24.7109375" style="1" customWidth="1"/>
    <col min="8" max="8" width="41.140625" style="67" customWidth="1"/>
    <col min="9" max="9" width="40.42578125" style="1" customWidth="1"/>
    <col min="10" max="10" width="28.28515625" style="192" customWidth="1"/>
    <col min="11" max="11" width="16" style="1" customWidth="1"/>
    <col min="12" max="12" width="9.5703125" style="1" customWidth="1"/>
    <col min="13" max="13" width="18.140625" style="1" customWidth="1"/>
    <col min="14" max="14" width="27.85546875" style="1" customWidth="1"/>
    <col min="15" max="15" width="13.85546875" style="1" customWidth="1"/>
    <col min="16" max="16" width="16.5703125" style="1" customWidth="1"/>
    <col min="17" max="17" width="15.85546875" style="1" customWidth="1"/>
    <col min="18" max="18" width="16.5703125" style="1" customWidth="1"/>
    <col min="19" max="19" width="28.42578125" style="1" customWidth="1"/>
    <col min="20" max="16384" width="11.42578125" style="1"/>
  </cols>
  <sheetData>
    <row r="1" spans="3:19" s="5" customFormat="1" ht="22.5" customHeight="1" x14ac:dyDescent="0.25"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</row>
    <row r="2" spans="3:19" s="5" customFormat="1" ht="22.5" customHeight="1" x14ac:dyDescent="0.25"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</row>
    <row r="3" spans="3:19" s="5" customFormat="1" ht="29.25" customHeight="1" x14ac:dyDescent="0.25">
      <c r="C3" s="320"/>
      <c r="D3" s="320"/>
      <c r="E3" s="320"/>
      <c r="F3" s="320"/>
      <c r="G3" s="320"/>
      <c r="H3" s="320"/>
      <c r="I3" s="320"/>
      <c r="J3" s="320"/>
      <c r="K3" s="320"/>
      <c r="L3" s="320"/>
      <c r="M3" s="320"/>
      <c r="N3" s="320"/>
      <c r="O3" s="320"/>
      <c r="P3" s="320"/>
      <c r="Q3" s="320"/>
      <c r="R3" s="320"/>
      <c r="S3" s="320"/>
    </row>
    <row r="4" spans="3:19" s="5" customFormat="1" ht="35.25" customHeight="1" x14ac:dyDescent="0.25">
      <c r="C4" s="321" t="s">
        <v>369</v>
      </c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  <c r="R4" s="321"/>
      <c r="S4" s="321"/>
    </row>
    <row r="5" spans="3:19" s="7" customFormat="1" ht="22.5" customHeight="1" x14ac:dyDescent="0.25">
      <c r="C5" s="319" t="s">
        <v>370</v>
      </c>
      <c r="D5" s="319"/>
      <c r="E5" s="319"/>
      <c r="F5" s="319"/>
      <c r="G5" s="319"/>
      <c r="H5" s="319"/>
      <c r="I5" s="319"/>
      <c r="J5" s="319"/>
      <c r="K5" s="319"/>
      <c r="L5" s="319"/>
      <c r="M5" s="319"/>
      <c r="N5" s="319"/>
      <c r="O5" s="319"/>
      <c r="P5" s="319"/>
      <c r="Q5" s="319"/>
      <c r="R5" s="319"/>
      <c r="S5" s="319"/>
    </row>
    <row r="6" spans="3:19" s="7" customFormat="1" ht="22.5" customHeight="1" x14ac:dyDescent="0.25">
      <c r="C6" s="324" t="s">
        <v>459</v>
      </c>
      <c r="D6" s="324"/>
      <c r="E6" s="324"/>
      <c r="F6" s="324"/>
      <c r="G6" s="324"/>
      <c r="H6" s="324"/>
      <c r="I6" s="324"/>
      <c r="J6" s="324"/>
      <c r="K6" s="324"/>
      <c r="L6" s="324"/>
      <c r="M6" s="324"/>
      <c r="N6" s="324"/>
      <c r="O6" s="324"/>
      <c r="P6" s="324"/>
      <c r="Q6" s="324"/>
      <c r="R6" s="324"/>
      <c r="S6" s="324"/>
    </row>
    <row r="7" spans="3:19" s="5" customFormat="1" ht="22.5" customHeight="1" x14ac:dyDescent="0.4">
      <c r="C7" s="120"/>
      <c r="D7" s="120"/>
      <c r="E7" s="120"/>
      <c r="F7" s="120"/>
      <c r="G7" s="120"/>
      <c r="H7" s="121"/>
      <c r="I7" s="120"/>
      <c r="J7" s="177"/>
      <c r="K7" s="120"/>
      <c r="L7" s="123" t="s">
        <v>2</v>
      </c>
      <c r="M7" s="123"/>
      <c r="N7" s="123"/>
      <c r="O7" s="120"/>
      <c r="P7" s="120"/>
      <c r="Q7" s="120"/>
      <c r="R7" s="120"/>
      <c r="S7" s="120"/>
    </row>
    <row r="8" spans="3:19" ht="76.5" x14ac:dyDescent="0.25">
      <c r="C8" s="124" t="s">
        <v>3</v>
      </c>
      <c r="D8" s="143" t="s">
        <v>329</v>
      </c>
      <c r="E8" s="143" t="s">
        <v>5</v>
      </c>
      <c r="F8" s="143" t="s">
        <v>6</v>
      </c>
      <c r="G8" s="143" t="s">
        <v>330</v>
      </c>
      <c r="H8" s="143" t="s">
        <v>0</v>
      </c>
      <c r="I8" s="143" t="s">
        <v>8</v>
      </c>
      <c r="J8" s="224" t="s">
        <v>415</v>
      </c>
      <c r="K8" s="113" t="s">
        <v>10</v>
      </c>
      <c r="L8" s="143" t="s">
        <v>12</v>
      </c>
      <c r="M8" s="143" t="s">
        <v>331</v>
      </c>
      <c r="N8" s="143" t="s">
        <v>13</v>
      </c>
      <c r="O8" s="143" t="s">
        <v>14</v>
      </c>
      <c r="P8" s="143" t="s">
        <v>15</v>
      </c>
      <c r="Q8" s="143" t="s">
        <v>16</v>
      </c>
      <c r="R8" s="113" t="s">
        <v>17</v>
      </c>
      <c r="S8" s="143" t="s">
        <v>18</v>
      </c>
    </row>
    <row r="9" spans="3:19" s="21" customFormat="1" ht="68.25" customHeight="1" x14ac:dyDescent="0.3">
      <c r="C9" s="126" t="s">
        <v>43</v>
      </c>
      <c r="D9" s="151">
        <v>44617</v>
      </c>
      <c r="E9" s="241" t="s">
        <v>466</v>
      </c>
      <c r="F9" s="144" t="s">
        <v>467</v>
      </c>
      <c r="G9" s="150">
        <v>44645</v>
      </c>
      <c r="H9" s="217" t="s">
        <v>51</v>
      </c>
      <c r="I9" s="227" t="s">
        <v>468</v>
      </c>
      <c r="J9" s="147">
        <v>31921.040000000001</v>
      </c>
      <c r="K9" s="32" t="s">
        <v>30</v>
      </c>
      <c r="L9" s="163">
        <v>3</v>
      </c>
      <c r="M9" s="210" t="s">
        <v>336</v>
      </c>
      <c r="N9" s="239">
        <f>+J9</f>
        <v>31921.040000000001</v>
      </c>
      <c r="O9" s="240"/>
      <c r="P9" s="240"/>
      <c r="Q9" s="240"/>
      <c r="R9" s="240"/>
      <c r="S9" s="240">
        <f>+N9</f>
        <v>31921.040000000001</v>
      </c>
    </row>
    <row r="10" spans="3:19" s="21" customFormat="1" ht="68.25" customHeight="1" x14ac:dyDescent="0.3">
      <c r="C10" s="238" t="s">
        <v>54</v>
      </c>
      <c r="D10" s="151">
        <v>44620</v>
      </c>
      <c r="E10" s="241" t="s">
        <v>461</v>
      </c>
      <c r="F10" s="144" t="s">
        <v>462</v>
      </c>
      <c r="G10" s="150">
        <v>44650</v>
      </c>
      <c r="H10" s="217" t="s">
        <v>150</v>
      </c>
      <c r="I10" s="220" t="s">
        <v>460</v>
      </c>
      <c r="J10" s="147">
        <v>36524.46</v>
      </c>
      <c r="K10" s="32" t="str">
        <f>+K9</f>
        <v>CREDITO</v>
      </c>
      <c r="L10" s="129">
        <v>0</v>
      </c>
      <c r="M10" s="210" t="s">
        <v>336</v>
      </c>
      <c r="N10" s="239">
        <f>+J10</f>
        <v>36524.46</v>
      </c>
      <c r="O10" s="240"/>
      <c r="P10" s="240"/>
      <c r="Q10" s="240"/>
      <c r="R10" s="240"/>
      <c r="S10" s="240">
        <f>+N10</f>
        <v>36524.46</v>
      </c>
    </row>
    <row r="11" spans="3:19" s="21" customFormat="1" ht="68.25" customHeight="1" x14ac:dyDescent="0.3">
      <c r="C11" s="238" t="s">
        <v>55</v>
      </c>
      <c r="D11" s="144" t="s">
        <v>458</v>
      </c>
      <c r="E11" s="241" t="s">
        <v>463</v>
      </c>
      <c r="F11" s="144" t="s">
        <v>464</v>
      </c>
      <c r="G11" s="144" t="s">
        <v>465</v>
      </c>
      <c r="H11" s="217" t="s">
        <v>51</v>
      </c>
      <c r="I11" s="52" t="s">
        <v>136</v>
      </c>
      <c r="J11" s="242">
        <v>71576.789999999994</v>
      </c>
      <c r="K11" s="32" t="str">
        <f>+K10</f>
        <v>CREDITO</v>
      </c>
      <c r="L11" s="163">
        <v>23</v>
      </c>
      <c r="M11" s="210" t="s">
        <v>336</v>
      </c>
      <c r="N11" s="213">
        <f>+J11</f>
        <v>71576.789999999994</v>
      </c>
      <c r="O11" s="169"/>
      <c r="P11" s="169"/>
      <c r="Q11" s="169"/>
      <c r="R11" s="169"/>
      <c r="S11" s="169">
        <f>+N11</f>
        <v>71576.789999999994</v>
      </c>
    </row>
    <row r="12" spans="3:19" s="3" customFormat="1" ht="35.25" customHeight="1" x14ac:dyDescent="0.4">
      <c r="C12" s="327" t="s">
        <v>20</v>
      </c>
      <c r="D12" s="327"/>
      <c r="E12" s="327"/>
      <c r="F12" s="327"/>
      <c r="G12" s="327"/>
      <c r="H12" s="327"/>
      <c r="I12" s="327"/>
      <c r="J12" s="327"/>
      <c r="K12" s="327"/>
      <c r="L12" s="198"/>
      <c r="M12" s="198"/>
      <c r="N12" s="233">
        <f>SUM(N9:N11)</f>
        <v>140022.28999999998</v>
      </c>
      <c r="O12" s="233">
        <f t="shared" ref="O12:R12" si="0">SUM(O9:O11)</f>
        <v>0</v>
      </c>
      <c r="P12" s="233">
        <f t="shared" si="0"/>
        <v>0</v>
      </c>
      <c r="Q12" s="233">
        <f t="shared" si="0"/>
        <v>0</v>
      </c>
      <c r="R12" s="233">
        <f t="shared" si="0"/>
        <v>0</v>
      </c>
      <c r="S12" s="233">
        <f>SUM(S9:S11)</f>
        <v>140022.28999999998</v>
      </c>
    </row>
    <row r="13" spans="3:19" s="3" customFormat="1" ht="35.25" customHeight="1" x14ac:dyDescent="0.4">
      <c r="C13" s="140"/>
      <c r="D13" s="140"/>
      <c r="E13" s="140"/>
      <c r="F13" s="140"/>
      <c r="G13" s="140"/>
      <c r="H13" s="140"/>
      <c r="I13" s="140"/>
      <c r="J13" s="140"/>
      <c r="K13" s="140"/>
      <c r="L13" s="141"/>
      <c r="M13" s="141"/>
      <c r="N13" s="142"/>
      <c r="O13" s="142"/>
      <c r="P13" s="142"/>
      <c r="Q13" s="142"/>
      <c r="R13" s="142"/>
      <c r="S13" s="142"/>
    </row>
    <row r="14" spans="3:19" s="3" customFormat="1" ht="35.25" customHeight="1" x14ac:dyDescent="0.4">
      <c r="C14" s="140"/>
      <c r="D14" s="140"/>
      <c r="E14" s="140"/>
      <c r="F14" s="140"/>
      <c r="G14" s="140"/>
      <c r="H14" s="140"/>
      <c r="I14" s="140"/>
      <c r="J14" s="140"/>
      <c r="K14" s="140"/>
      <c r="L14" s="141"/>
      <c r="M14" s="141"/>
      <c r="N14" s="142"/>
      <c r="O14" s="142"/>
      <c r="P14" s="142"/>
      <c r="Q14" s="142"/>
      <c r="R14" s="142"/>
      <c r="S14" s="142"/>
    </row>
    <row r="15" spans="3:19" s="3" customFormat="1" ht="35.25" customHeight="1" x14ac:dyDescent="0.4">
      <c r="C15" s="140"/>
      <c r="D15" s="140"/>
      <c r="E15" s="140"/>
      <c r="F15" s="140"/>
      <c r="G15" s="140"/>
      <c r="H15" s="140"/>
      <c r="I15" s="140"/>
      <c r="J15" s="140"/>
      <c r="K15" s="140"/>
      <c r="L15" s="141"/>
      <c r="M15" s="141"/>
      <c r="N15" s="142"/>
      <c r="O15" s="142"/>
      <c r="P15" s="142"/>
      <c r="Q15" s="142"/>
      <c r="R15" s="142"/>
      <c r="S15" s="142"/>
    </row>
    <row r="16" spans="3:19" s="189" customFormat="1" ht="23.25" x14ac:dyDescent="0.35">
      <c r="C16" s="8"/>
      <c r="D16" s="8"/>
      <c r="E16" s="314"/>
      <c r="F16" s="314"/>
      <c r="G16" s="314"/>
      <c r="H16" s="314"/>
      <c r="I16" s="74"/>
      <c r="J16" s="190"/>
      <c r="K16" s="73"/>
      <c r="L16" s="314"/>
      <c r="M16" s="314"/>
      <c r="N16" s="314"/>
      <c r="O16" s="314"/>
      <c r="P16" s="314"/>
      <c r="Q16" s="314"/>
      <c r="R16" s="8"/>
      <c r="S16" s="8"/>
    </row>
    <row r="17" spans="3:19" s="189" customFormat="1" ht="26.25" x14ac:dyDescent="0.4">
      <c r="C17" s="8"/>
      <c r="D17" s="8"/>
      <c r="E17" s="326" t="s">
        <v>163</v>
      </c>
      <c r="F17" s="326"/>
      <c r="G17" s="326"/>
      <c r="H17" s="326"/>
      <c r="I17" s="174" t="s">
        <v>337</v>
      </c>
      <c r="J17" s="174"/>
      <c r="K17" s="174"/>
      <c r="L17" s="174" t="s">
        <v>326</v>
      </c>
      <c r="M17" s="174"/>
      <c r="R17" s="8"/>
      <c r="S17" s="8"/>
    </row>
    <row r="18" spans="3:19" s="189" customFormat="1" ht="26.25" x14ac:dyDescent="0.4">
      <c r="C18" s="8"/>
      <c r="D18" s="8"/>
      <c r="E18" s="323" t="s">
        <v>35</v>
      </c>
      <c r="F18" s="323"/>
      <c r="G18" s="323"/>
      <c r="H18" s="323"/>
      <c r="I18" s="175" t="s">
        <v>338</v>
      </c>
      <c r="J18" s="149"/>
      <c r="K18" s="149"/>
      <c r="L18" s="149" t="s">
        <v>327</v>
      </c>
      <c r="M18" s="149"/>
      <c r="R18" s="8"/>
      <c r="S18" s="8"/>
    </row>
    <row r="19" spans="3:19" s="189" customFormat="1" ht="26.25" x14ac:dyDescent="0.4">
      <c r="C19" s="8"/>
      <c r="D19" s="8"/>
      <c r="E19" s="323" t="s">
        <v>34</v>
      </c>
      <c r="F19" s="323"/>
      <c r="G19" s="323"/>
      <c r="H19" s="323"/>
      <c r="I19" s="149" t="s">
        <v>339</v>
      </c>
      <c r="J19" s="149"/>
      <c r="K19" s="149"/>
      <c r="L19" s="149" t="s">
        <v>328</v>
      </c>
      <c r="M19" s="149"/>
      <c r="R19" s="8"/>
      <c r="S19" s="8"/>
    </row>
    <row r="20" spans="3:19" s="189" customFormat="1" ht="27" thickBot="1" x14ac:dyDescent="0.45">
      <c r="C20" s="8"/>
      <c r="D20" s="8"/>
      <c r="E20" s="149"/>
      <c r="F20" s="149"/>
      <c r="G20" s="149"/>
      <c r="H20" s="149"/>
      <c r="I20" s="149"/>
      <c r="J20" s="149"/>
      <c r="K20" s="149"/>
      <c r="L20" s="149"/>
      <c r="M20" s="149"/>
      <c r="R20" s="8"/>
      <c r="S20" s="8"/>
    </row>
    <row r="21" spans="3:19" s="189" customFormat="1" ht="21" x14ac:dyDescent="0.35">
      <c r="C21" s="8"/>
      <c r="D21" s="8"/>
      <c r="E21" s="10"/>
      <c r="F21" s="10"/>
      <c r="G21" s="10"/>
      <c r="H21" s="309" t="s">
        <v>49</v>
      </c>
      <c r="I21" s="309"/>
      <c r="J21" s="309"/>
      <c r="K21" s="309"/>
      <c r="L21" s="309"/>
      <c r="M21" s="309"/>
      <c r="N21" s="309"/>
      <c r="O21" s="19"/>
      <c r="P21" s="10"/>
      <c r="Q21" s="10"/>
      <c r="R21" s="8"/>
      <c r="S21" s="8"/>
    </row>
    <row r="22" spans="3:19" s="189" customFormat="1" ht="21" x14ac:dyDescent="0.35">
      <c r="C22" s="8"/>
      <c r="D22" s="8"/>
      <c r="E22" s="10"/>
      <c r="F22" s="10"/>
      <c r="G22" s="10"/>
      <c r="H22" s="307" t="s">
        <v>53</v>
      </c>
      <c r="I22" s="307"/>
      <c r="J22" s="307"/>
      <c r="K22" s="307"/>
      <c r="L22" s="307"/>
      <c r="M22" s="307"/>
      <c r="N22" s="307"/>
      <c r="O22" s="11"/>
      <c r="P22" s="10"/>
      <c r="Q22" s="10"/>
      <c r="R22" s="8"/>
      <c r="S22" s="8"/>
    </row>
    <row r="23" spans="3:19" s="189" customFormat="1" ht="21" x14ac:dyDescent="0.35">
      <c r="C23" s="8"/>
      <c r="D23" s="8"/>
      <c r="E23" s="10"/>
      <c r="F23" s="10"/>
      <c r="G23" s="10"/>
      <c r="H23" s="65"/>
      <c r="I23" s="13"/>
      <c r="J23" s="14"/>
      <c r="K23" s="191"/>
      <c r="L23" s="16"/>
      <c r="M23" s="16"/>
      <c r="N23" s="13"/>
      <c r="O23" s="13"/>
      <c r="P23" s="10"/>
      <c r="Q23" s="10"/>
      <c r="R23" s="8"/>
      <c r="S23" s="8"/>
    </row>
    <row r="24" spans="3:19" s="189" customFormat="1" ht="21" x14ac:dyDescent="0.35">
      <c r="C24" s="8"/>
      <c r="D24" s="8"/>
      <c r="E24" s="10"/>
      <c r="F24" s="10"/>
      <c r="G24" s="10"/>
      <c r="H24" s="65"/>
      <c r="I24" s="13"/>
      <c r="J24" s="14"/>
      <c r="L24" s="16"/>
      <c r="M24" s="16"/>
      <c r="N24" s="13"/>
      <c r="O24" s="13"/>
      <c r="P24" s="10"/>
      <c r="Q24" s="10"/>
      <c r="R24" s="8"/>
    </row>
    <row r="25" spans="3:19" x14ac:dyDescent="0.25">
      <c r="C25" s="5"/>
      <c r="D25" s="5"/>
      <c r="E25" s="5"/>
      <c r="F25" s="5"/>
      <c r="G25" s="5"/>
      <c r="H25" s="64"/>
      <c r="I25" s="5"/>
      <c r="J25" s="176"/>
      <c r="K25" s="5"/>
      <c r="L25" s="5"/>
      <c r="M25" s="5"/>
      <c r="N25" s="5"/>
      <c r="O25" s="5"/>
      <c r="P25" s="5"/>
      <c r="Q25" s="5"/>
      <c r="R25" s="5"/>
      <c r="S25" s="5"/>
    </row>
    <row r="26" spans="3:19" x14ac:dyDescent="0.25">
      <c r="C26" s="5"/>
      <c r="D26" s="5"/>
      <c r="E26" s="5"/>
      <c r="F26" s="5"/>
      <c r="G26" s="5"/>
      <c r="H26" s="64"/>
      <c r="I26" s="5"/>
      <c r="J26" s="176"/>
      <c r="K26" s="5"/>
      <c r="L26" s="5"/>
      <c r="M26" s="5"/>
      <c r="N26" s="5"/>
      <c r="O26" s="5"/>
      <c r="P26" s="5"/>
      <c r="Q26" s="5"/>
      <c r="R26" s="5"/>
      <c r="S26" s="5"/>
    </row>
    <row r="27" spans="3:19" x14ac:dyDescent="0.25">
      <c r="C27" s="5"/>
      <c r="D27" s="5"/>
      <c r="E27" s="5"/>
      <c r="F27" s="5"/>
      <c r="G27" s="5"/>
      <c r="H27" s="60"/>
      <c r="I27" s="5"/>
      <c r="J27" s="176"/>
      <c r="K27" s="5"/>
      <c r="L27" s="5"/>
      <c r="M27" s="5"/>
      <c r="N27" s="5"/>
      <c r="O27" s="5"/>
      <c r="P27" s="5"/>
      <c r="Q27" s="5"/>
      <c r="R27" s="5"/>
      <c r="S27" s="5"/>
    </row>
  </sheetData>
  <mergeCells count="14">
    <mergeCell ref="H21:N21"/>
    <mergeCell ref="H22:N22"/>
    <mergeCell ref="C12:K12"/>
    <mergeCell ref="E16:H16"/>
    <mergeCell ref="L16:Q16"/>
    <mergeCell ref="E17:H17"/>
    <mergeCell ref="E18:H18"/>
    <mergeCell ref="E19:H19"/>
    <mergeCell ref="C6:S6"/>
    <mergeCell ref="C1:S1"/>
    <mergeCell ref="C2:S2"/>
    <mergeCell ref="C3:S3"/>
    <mergeCell ref="C4:S4"/>
    <mergeCell ref="C5:S5"/>
  </mergeCells>
  <conditionalFormatting sqref="J9:J11">
    <cfRule type="duplicateValues" dxfId="31" priority="14"/>
  </conditionalFormatting>
  <printOptions horizontalCentered="1"/>
  <pageMargins left="0.25" right="0.25" top="0.75" bottom="0.75" header="0.3" footer="0.3"/>
  <pageSetup scale="36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51"/>
  <sheetViews>
    <sheetView showGridLines="0" view="pageBreakPreview" topLeftCell="C1" zoomScale="68" zoomScaleNormal="30" zoomScaleSheetLayoutView="68" workbookViewId="0">
      <selection activeCell="S9" sqref="S9:S11"/>
    </sheetView>
  </sheetViews>
  <sheetFormatPr baseColWidth="10" defaultRowHeight="15" x14ac:dyDescent="0.25"/>
  <cols>
    <col min="1" max="1" width="4.7109375" style="1" hidden="1" customWidth="1"/>
    <col min="2" max="2" width="11.42578125" style="1" hidden="1" customWidth="1"/>
    <col min="3" max="3" width="8.28515625" style="1" customWidth="1"/>
    <col min="4" max="4" width="20.42578125" style="1" customWidth="1"/>
    <col min="5" max="5" width="17.28515625" style="1" customWidth="1"/>
    <col min="6" max="6" width="22.140625" style="1" customWidth="1"/>
    <col min="7" max="7" width="24.7109375" style="1" customWidth="1"/>
    <col min="8" max="8" width="31.28515625" style="67" customWidth="1"/>
    <col min="9" max="9" width="40.42578125" style="1" customWidth="1"/>
    <col min="10" max="10" width="19.42578125" style="192" customWidth="1"/>
    <col min="11" max="11" width="16" style="1" customWidth="1"/>
    <col min="12" max="12" width="9.5703125" style="1" customWidth="1"/>
    <col min="13" max="13" width="18.140625" style="1" customWidth="1"/>
    <col min="14" max="14" width="22.7109375" style="1" customWidth="1"/>
    <col min="15" max="15" width="13.85546875" style="1" customWidth="1"/>
    <col min="16" max="16" width="14.7109375" style="1" customWidth="1"/>
    <col min="17" max="17" width="13.140625" style="1" customWidth="1"/>
    <col min="18" max="18" width="16.5703125" style="1" customWidth="1"/>
    <col min="19" max="19" width="22.28515625" style="1" customWidth="1"/>
    <col min="20" max="16384" width="11.42578125" style="1"/>
  </cols>
  <sheetData>
    <row r="1" spans="3:19" s="5" customFormat="1" ht="22.5" customHeight="1" x14ac:dyDescent="0.25"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</row>
    <row r="2" spans="3:19" s="5" customFormat="1" ht="22.5" customHeight="1" x14ac:dyDescent="0.25"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</row>
    <row r="3" spans="3:19" s="5" customFormat="1" ht="29.25" customHeight="1" x14ac:dyDescent="0.25">
      <c r="C3" s="320"/>
      <c r="D3" s="320"/>
      <c r="E3" s="320"/>
      <c r="F3" s="320"/>
      <c r="G3" s="320"/>
      <c r="H3" s="320"/>
      <c r="I3" s="320"/>
      <c r="J3" s="320"/>
      <c r="K3" s="320"/>
      <c r="L3" s="320"/>
      <c r="M3" s="320"/>
      <c r="N3" s="320"/>
      <c r="O3" s="320"/>
      <c r="P3" s="320"/>
      <c r="Q3" s="320"/>
      <c r="R3" s="320"/>
      <c r="S3" s="320"/>
    </row>
    <row r="4" spans="3:19" s="5" customFormat="1" ht="35.25" customHeight="1" x14ac:dyDescent="0.25">
      <c r="C4" s="321" t="s">
        <v>369</v>
      </c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  <c r="R4" s="321"/>
      <c r="S4" s="321"/>
    </row>
    <row r="5" spans="3:19" s="7" customFormat="1" ht="22.5" customHeight="1" x14ac:dyDescent="0.25">
      <c r="C5" s="319" t="s">
        <v>370</v>
      </c>
      <c r="D5" s="319"/>
      <c r="E5" s="319"/>
      <c r="F5" s="319"/>
      <c r="G5" s="319"/>
      <c r="H5" s="319"/>
      <c r="I5" s="319"/>
      <c r="J5" s="319"/>
      <c r="K5" s="319"/>
      <c r="L5" s="319"/>
      <c r="M5" s="319"/>
      <c r="N5" s="319"/>
      <c r="O5" s="319"/>
      <c r="P5" s="319"/>
      <c r="Q5" s="319"/>
      <c r="R5" s="319"/>
      <c r="S5" s="319"/>
    </row>
    <row r="6" spans="3:19" s="7" customFormat="1" ht="22.5" customHeight="1" x14ac:dyDescent="0.25">
      <c r="C6" s="324" t="s">
        <v>469</v>
      </c>
      <c r="D6" s="324"/>
      <c r="E6" s="324"/>
      <c r="F6" s="324"/>
      <c r="G6" s="324"/>
      <c r="H6" s="324"/>
      <c r="I6" s="324"/>
      <c r="J6" s="324"/>
      <c r="K6" s="324"/>
      <c r="L6" s="324"/>
      <c r="M6" s="324"/>
      <c r="N6" s="324"/>
      <c r="O6" s="324"/>
      <c r="P6" s="324"/>
      <c r="Q6" s="324"/>
      <c r="R6" s="324"/>
      <c r="S6" s="324"/>
    </row>
    <row r="7" spans="3:19" s="5" customFormat="1" ht="22.5" customHeight="1" x14ac:dyDescent="0.4">
      <c r="C7" s="120"/>
      <c r="D7" s="120"/>
      <c r="E7" s="120"/>
      <c r="F7" s="120"/>
      <c r="G7" s="120"/>
      <c r="H7" s="121"/>
      <c r="I7" s="120"/>
      <c r="J7" s="177"/>
      <c r="K7" s="120"/>
      <c r="L7" s="123" t="s">
        <v>2</v>
      </c>
      <c r="M7" s="123"/>
      <c r="N7" s="123"/>
      <c r="O7" s="120"/>
      <c r="P7" s="120"/>
      <c r="Q7" s="120"/>
      <c r="R7" s="120"/>
      <c r="S7" s="120"/>
    </row>
    <row r="8" spans="3:19" ht="56.25" x14ac:dyDescent="0.25">
      <c r="C8" s="113" t="s">
        <v>3</v>
      </c>
      <c r="D8" s="143" t="s">
        <v>329</v>
      </c>
      <c r="E8" s="143" t="s">
        <v>5</v>
      </c>
      <c r="F8" s="143" t="s">
        <v>6</v>
      </c>
      <c r="G8" s="143" t="s">
        <v>330</v>
      </c>
      <c r="H8" s="143" t="s">
        <v>0</v>
      </c>
      <c r="I8" s="143" t="s">
        <v>8</v>
      </c>
      <c r="J8" s="178" t="s">
        <v>415</v>
      </c>
      <c r="K8" s="113" t="s">
        <v>10</v>
      </c>
      <c r="L8" s="143" t="s">
        <v>12</v>
      </c>
      <c r="M8" s="143" t="s">
        <v>331</v>
      </c>
      <c r="N8" s="143" t="s">
        <v>13</v>
      </c>
      <c r="O8" s="143" t="s">
        <v>14</v>
      </c>
      <c r="P8" s="143" t="s">
        <v>15</v>
      </c>
      <c r="Q8" s="143" t="s">
        <v>16</v>
      </c>
      <c r="R8" s="113" t="s">
        <v>17</v>
      </c>
      <c r="S8" s="143" t="s">
        <v>18</v>
      </c>
    </row>
    <row r="9" spans="3:19" s="21" customFormat="1" ht="68.25" customHeight="1" x14ac:dyDescent="0.3">
      <c r="C9" s="238" t="s">
        <v>43</v>
      </c>
      <c r="D9" s="144" t="s">
        <v>470</v>
      </c>
      <c r="E9" s="241" t="s">
        <v>153</v>
      </c>
      <c r="F9" s="144" t="s">
        <v>471</v>
      </c>
      <c r="G9" s="144" t="s">
        <v>458</v>
      </c>
      <c r="H9" s="234" t="s">
        <v>51</v>
      </c>
      <c r="I9" s="112" t="s">
        <v>136</v>
      </c>
      <c r="J9" s="243">
        <v>71573.7</v>
      </c>
      <c r="K9" s="32" t="s">
        <v>30</v>
      </c>
      <c r="L9" s="163">
        <v>25</v>
      </c>
      <c r="M9" s="210" t="s">
        <v>336</v>
      </c>
      <c r="N9" s="243">
        <v>71573.7</v>
      </c>
      <c r="O9" s="244"/>
      <c r="P9" s="244"/>
      <c r="Q9" s="244"/>
      <c r="R9" s="244"/>
      <c r="S9" s="245">
        <f>+N9</f>
        <v>71573.7</v>
      </c>
    </row>
    <row r="10" spans="3:19" s="21" customFormat="1" ht="68.25" customHeight="1" x14ac:dyDescent="0.3">
      <c r="C10" s="126" t="s">
        <v>54</v>
      </c>
      <c r="D10" s="151">
        <v>44586</v>
      </c>
      <c r="E10" s="241" t="s">
        <v>472</v>
      </c>
      <c r="F10" s="144" t="s">
        <v>473</v>
      </c>
      <c r="G10" s="150">
        <v>44617</v>
      </c>
      <c r="H10" s="234" t="s">
        <v>51</v>
      </c>
      <c r="I10" s="227" t="s">
        <v>93</v>
      </c>
      <c r="J10" s="243" t="s">
        <v>474</v>
      </c>
      <c r="K10" s="32" t="s">
        <v>30</v>
      </c>
      <c r="L10" s="163">
        <v>6</v>
      </c>
      <c r="M10" s="210" t="s">
        <v>336</v>
      </c>
      <c r="N10" s="246">
        <v>31800.03</v>
      </c>
      <c r="O10" s="247"/>
      <c r="P10" s="247"/>
      <c r="Q10" s="247"/>
      <c r="R10" s="247"/>
      <c r="S10" s="248">
        <f>+N10</f>
        <v>31800.03</v>
      </c>
    </row>
    <row r="11" spans="3:19" s="21" customFormat="1" ht="68.25" customHeight="1" x14ac:dyDescent="0.3">
      <c r="C11" s="238" t="s">
        <v>55</v>
      </c>
      <c r="D11" s="151">
        <v>44592</v>
      </c>
      <c r="E11" s="241" t="s">
        <v>475</v>
      </c>
      <c r="F11" s="144" t="s">
        <v>476</v>
      </c>
      <c r="G11" s="150">
        <v>44620</v>
      </c>
      <c r="H11" s="234" t="s">
        <v>150</v>
      </c>
      <c r="I11" s="220" t="s">
        <v>477</v>
      </c>
      <c r="J11" s="243">
        <v>51573.599999999999</v>
      </c>
      <c r="K11" s="32" t="str">
        <f>+K10</f>
        <v>CREDITO</v>
      </c>
      <c r="L11" s="129">
        <v>0</v>
      </c>
      <c r="M11" s="210" t="s">
        <v>336</v>
      </c>
      <c r="N11" s="246">
        <f>+J11</f>
        <v>51573.599999999999</v>
      </c>
      <c r="O11" s="247"/>
      <c r="P11" s="247"/>
      <c r="Q11" s="247"/>
      <c r="R11" s="247"/>
      <c r="S11" s="248">
        <f>+N11</f>
        <v>51573.599999999999</v>
      </c>
    </row>
    <row r="12" spans="3:19" s="3" customFormat="1" ht="35.25" customHeight="1" x14ac:dyDescent="0.4">
      <c r="C12" s="327" t="s">
        <v>20</v>
      </c>
      <c r="D12" s="327"/>
      <c r="E12" s="327"/>
      <c r="F12" s="327"/>
      <c r="G12" s="327"/>
      <c r="H12" s="327"/>
      <c r="I12" s="327"/>
      <c r="J12" s="327"/>
      <c r="K12" s="327"/>
      <c r="L12" s="198"/>
      <c r="M12" s="198"/>
      <c r="N12" s="249">
        <f>SUM(N9:N11)</f>
        <v>154947.32999999999</v>
      </c>
      <c r="O12" s="250">
        <f>SUM(O9:O10)</f>
        <v>0</v>
      </c>
      <c r="P12" s="250">
        <f>SUM(P9:P10)</f>
        <v>0</v>
      </c>
      <c r="Q12" s="250">
        <f>SUM(Q9:Q10)</f>
        <v>0</v>
      </c>
      <c r="R12" s="250">
        <f>SUM(R9:R10)</f>
        <v>0</v>
      </c>
      <c r="S12" s="249">
        <f>SUM(S9:S11)</f>
        <v>154947.32999999999</v>
      </c>
    </row>
    <row r="13" spans="3:19" s="3" customFormat="1" ht="35.25" customHeight="1" x14ac:dyDescent="0.4">
      <c r="C13" s="140"/>
      <c r="D13" s="140"/>
      <c r="E13" s="140"/>
      <c r="F13" s="140"/>
      <c r="G13" s="140"/>
      <c r="H13" s="140"/>
      <c r="I13" s="140"/>
      <c r="J13" s="140"/>
      <c r="K13" s="140"/>
      <c r="L13" s="141"/>
      <c r="M13" s="141"/>
      <c r="N13" s="142"/>
      <c r="O13" s="142"/>
      <c r="P13" s="142"/>
      <c r="Q13" s="142"/>
      <c r="R13" s="142"/>
      <c r="S13" s="142"/>
    </row>
    <row r="14" spans="3:19" s="3" customFormat="1" ht="35.25" customHeight="1" x14ac:dyDescent="0.4">
      <c r="C14" s="140"/>
      <c r="D14" s="140"/>
      <c r="E14" s="140"/>
      <c r="F14" s="140"/>
      <c r="G14" s="140"/>
      <c r="H14" s="140"/>
      <c r="I14" s="140"/>
      <c r="J14" s="140"/>
      <c r="K14" s="140"/>
      <c r="L14" s="141"/>
      <c r="M14" s="141"/>
      <c r="N14" s="142"/>
      <c r="O14" s="142"/>
      <c r="P14" s="142"/>
      <c r="Q14" s="142"/>
      <c r="R14" s="142"/>
      <c r="S14" s="142"/>
    </row>
    <row r="15" spans="3:19" s="3" customFormat="1" ht="35.25" customHeight="1" x14ac:dyDescent="0.4">
      <c r="C15" s="140"/>
      <c r="D15" s="140"/>
      <c r="E15" s="140"/>
      <c r="F15" s="140"/>
      <c r="G15" s="140"/>
      <c r="H15" s="140"/>
      <c r="I15" s="140"/>
      <c r="J15" s="140"/>
      <c r="K15" s="140"/>
      <c r="L15" s="141"/>
      <c r="M15" s="141"/>
      <c r="N15" s="142"/>
      <c r="O15" s="142"/>
      <c r="P15" s="142"/>
      <c r="Q15" s="142"/>
      <c r="R15" s="142"/>
      <c r="S15" s="142"/>
    </row>
    <row r="16" spans="3:19" s="189" customFormat="1" ht="23.25" x14ac:dyDescent="0.35">
      <c r="C16" s="8"/>
      <c r="D16" s="8"/>
      <c r="E16" s="314"/>
      <c r="F16" s="314"/>
      <c r="G16" s="314"/>
      <c r="H16" s="314"/>
      <c r="I16" s="74"/>
      <c r="J16" s="190"/>
      <c r="K16" s="73"/>
      <c r="L16" s="314"/>
      <c r="M16" s="314"/>
      <c r="N16" s="314"/>
      <c r="O16" s="314"/>
      <c r="P16" s="314"/>
      <c r="Q16" s="314"/>
      <c r="R16" s="8"/>
      <c r="S16" s="8"/>
    </row>
    <row r="17" spans="3:19" s="189" customFormat="1" ht="26.25" x14ac:dyDescent="0.4">
      <c r="C17" s="8"/>
      <c r="D17" s="8"/>
      <c r="E17" s="326" t="s">
        <v>163</v>
      </c>
      <c r="F17" s="326"/>
      <c r="G17" s="326"/>
      <c r="H17" s="326"/>
      <c r="I17" s="174" t="s">
        <v>337</v>
      </c>
      <c r="J17" s="174"/>
      <c r="K17" s="174"/>
      <c r="L17" s="174" t="s">
        <v>326</v>
      </c>
      <c r="M17" s="174"/>
      <c r="R17" s="8"/>
      <c r="S17" s="8"/>
    </row>
    <row r="18" spans="3:19" s="189" customFormat="1" ht="26.25" x14ac:dyDescent="0.4">
      <c r="C18" s="8"/>
      <c r="D18" s="8"/>
      <c r="E18" s="323" t="s">
        <v>35</v>
      </c>
      <c r="F18" s="323"/>
      <c r="G18" s="323"/>
      <c r="H18" s="323"/>
      <c r="I18" s="175" t="s">
        <v>338</v>
      </c>
      <c r="J18" s="149"/>
      <c r="K18" s="149"/>
      <c r="L18" s="149" t="s">
        <v>327</v>
      </c>
      <c r="M18" s="149"/>
      <c r="R18" s="8"/>
      <c r="S18" s="8"/>
    </row>
    <row r="19" spans="3:19" s="189" customFormat="1" ht="26.25" x14ac:dyDescent="0.4">
      <c r="C19" s="8"/>
      <c r="D19" s="8"/>
      <c r="E19" s="323" t="s">
        <v>34</v>
      </c>
      <c r="F19" s="323"/>
      <c r="G19" s="323"/>
      <c r="H19" s="323"/>
      <c r="I19" s="149" t="s">
        <v>339</v>
      </c>
      <c r="J19" s="149"/>
      <c r="K19" s="149"/>
      <c r="L19" s="149" t="s">
        <v>328</v>
      </c>
      <c r="M19" s="149"/>
      <c r="R19" s="8"/>
      <c r="S19" s="8"/>
    </row>
    <row r="20" spans="3:19" s="189" customFormat="1" ht="26.25" x14ac:dyDescent="0.4">
      <c r="C20" s="8"/>
      <c r="D20" s="8"/>
      <c r="E20" s="149"/>
      <c r="F20" s="149"/>
      <c r="G20" s="149"/>
      <c r="H20" s="149"/>
      <c r="I20" s="149"/>
      <c r="J20" s="149"/>
      <c r="K20" s="149"/>
      <c r="L20" s="149"/>
      <c r="M20" s="149"/>
      <c r="R20" s="8"/>
      <c r="S20" s="8"/>
    </row>
    <row r="21" spans="3:19" s="189" customFormat="1" ht="26.25" x14ac:dyDescent="0.4">
      <c r="C21" s="8"/>
      <c r="D21" s="8"/>
      <c r="E21" s="149"/>
      <c r="F21" s="149"/>
      <c r="G21" s="149"/>
      <c r="H21" s="149"/>
      <c r="I21" s="149"/>
      <c r="J21" s="149"/>
      <c r="K21" s="149"/>
      <c r="L21" s="149"/>
      <c r="M21" s="149"/>
      <c r="Q21" s="289"/>
      <c r="R21" s="8"/>
      <c r="S21" s="8"/>
    </row>
    <row r="22" spans="3:19" s="189" customFormat="1" ht="26.25" x14ac:dyDescent="0.4">
      <c r="C22" s="8"/>
      <c r="D22" s="8"/>
      <c r="E22" s="149"/>
      <c r="F22" s="149"/>
      <c r="G22" s="149"/>
      <c r="H22" s="149"/>
      <c r="I22" s="149"/>
      <c r="J22" s="149"/>
      <c r="K22" s="149"/>
      <c r="L22" s="149"/>
      <c r="M22" s="149"/>
      <c r="R22" s="8"/>
      <c r="S22" s="8"/>
    </row>
    <row r="23" spans="3:19" s="189" customFormat="1" ht="26.25" x14ac:dyDescent="0.4">
      <c r="C23" s="8"/>
      <c r="D23" s="8"/>
      <c r="E23" s="149"/>
      <c r="F23" s="149"/>
      <c r="G23" s="149"/>
      <c r="H23" s="149"/>
      <c r="I23" s="149"/>
      <c r="J23" s="149"/>
      <c r="K23" s="149"/>
      <c r="L23" s="149"/>
      <c r="M23" s="149"/>
      <c r="R23" s="8"/>
      <c r="S23" s="8"/>
    </row>
    <row r="24" spans="3:19" s="189" customFormat="1" ht="26.25" x14ac:dyDescent="0.4">
      <c r="C24" s="8"/>
      <c r="D24" s="8"/>
      <c r="E24" s="149"/>
      <c r="F24" s="149"/>
      <c r="G24" s="149"/>
      <c r="H24" s="149"/>
      <c r="I24" s="149"/>
      <c r="J24" s="149"/>
      <c r="K24" s="149"/>
      <c r="L24" s="149"/>
      <c r="M24" s="149"/>
      <c r="R24" s="8"/>
      <c r="S24" s="8"/>
    </row>
    <row r="25" spans="3:19" s="189" customFormat="1" ht="26.25" x14ac:dyDescent="0.4">
      <c r="C25" s="8"/>
      <c r="D25" s="8"/>
      <c r="E25" s="149"/>
      <c r="F25" s="149"/>
      <c r="G25" s="149"/>
      <c r="H25" s="149"/>
      <c r="I25" s="149"/>
      <c r="J25" s="149"/>
      <c r="K25" s="149"/>
      <c r="L25" s="149"/>
      <c r="M25" s="149"/>
      <c r="R25" s="8"/>
      <c r="S25" s="8"/>
    </row>
    <row r="26" spans="3:19" s="189" customFormat="1" ht="26.25" x14ac:dyDescent="0.4">
      <c r="C26" s="8"/>
      <c r="D26" s="8"/>
      <c r="E26" s="149"/>
      <c r="F26" s="149"/>
      <c r="G26" s="149"/>
      <c r="H26" s="149"/>
      <c r="I26" s="149"/>
      <c r="J26" s="149"/>
      <c r="K26" s="149"/>
      <c r="L26" s="149"/>
      <c r="M26" s="149"/>
      <c r="R26" s="8"/>
      <c r="S26" s="8"/>
    </row>
    <row r="27" spans="3:19" s="189" customFormat="1" ht="26.25" x14ac:dyDescent="0.4">
      <c r="C27" s="8"/>
      <c r="D27" s="8"/>
      <c r="E27" s="149"/>
      <c r="F27" s="149"/>
      <c r="G27" s="149"/>
      <c r="H27" s="149"/>
      <c r="I27" s="149"/>
      <c r="J27" s="149"/>
      <c r="K27" s="149"/>
      <c r="L27" s="149"/>
      <c r="M27" s="149"/>
      <c r="R27" s="8"/>
      <c r="S27" s="8"/>
    </row>
    <row r="28" spans="3:19" s="189" customFormat="1" ht="26.25" x14ac:dyDescent="0.4">
      <c r="C28" s="8"/>
      <c r="D28" s="8"/>
      <c r="E28" s="149"/>
      <c r="F28" s="149"/>
      <c r="G28" s="149"/>
      <c r="H28" s="149"/>
      <c r="I28" s="149"/>
      <c r="J28" s="149"/>
      <c r="K28" s="149"/>
      <c r="L28" s="149"/>
      <c r="M28" s="149"/>
      <c r="R28" s="8"/>
      <c r="S28" s="8"/>
    </row>
    <row r="29" spans="3:19" s="189" customFormat="1" ht="26.25" x14ac:dyDescent="0.4">
      <c r="C29" s="8"/>
      <c r="D29" s="8"/>
      <c r="E29" s="149"/>
      <c r="F29" s="149"/>
      <c r="G29" s="149"/>
      <c r="H29" s="149"/>
      <c r="I29" s="149"/>
      <c r="J29" s="149"/>
      <c r="K29" s="149"/>
      <c r="L29" s="149"/>
      <c r="M29" s="149"/>
      <c r="R29" s="8"/>
      <c r="S29" s="8"/>
    </row>
    <row r="30" spans="3:19" s="189" customFormat="1" ht="26.25" x14ac:dyDescent="0.4">
      <c r="C30" s="8"/>
      <c r="D30" s="8"/>
      <c r="E30" s="149"/>
      <c r="F30" s="149"/>
      <c r="G30" s="149"/>
      <c r="H30" s="149"/>
      <c r="I30" s="149"/>
      <c r="J30" s="149"/>
      <c r="K30" s="149"/>
      <c r="L30" s="149"/>
      <c r="M30" s="149"/>
      <c r="R30" s="8"/>
      <c r="S30" s="8"/>
    </row>
    <row r="31" spans="3:19" s="189" customFormat="1" ht="26.25" x14ac:dyDescent="0.4">
      <c r="C31" s="8"/>
      <c r="D31" s="8"/>
      <c r="E31" s="149"/>
      <c r="F31" s="149"/>
      <c r="G31" s="149"/>
      <c r="H31" s="149"/>
      <c r="I31" s="149"/>
      <c r="J31" s="149"/>
      <c r="K31" s="149"/>
      <c r="L31" s="149"/>
      <c r="M31" s="149"/>
      <c r="R31" s="8"/>
      <c r="S31" s="8"/>
    </row>
    <row r="32" spans="3:19" s="189" customFormat="1" ht="26.25" x14ac:dyDescent="0.4">
      <c r="C32" s="8"/>
      <c r="D32" s="8"/>
      <c r="E32" s="149"/>
      <c r="F32" s="149"/>
      <c r="G32" s="149"/>
      <c r="H32" s="149"/>
      <c r="I32" s="149"/>
      <c r="J32" s="149"/>
      <c r="K32" s="149"/>
      <c r="L32" s="149"/>
      <c r="M32" s="149"/>
      <c r="R32" s="8"/>
      <c r="S32" s="8"/>
    </row>
    <row r="33" spans="3:19" s="189" customFormat="1" ht="26.25" x14ac:dyDescent="0.4">
      <c r="C33" s="8"/>
      <c r="D33" s="8"/>
      <c r="E33" s="149"/>
      <c r="F33" s="149"/>
      <c r="G33" s="149"/>
      <c r="H33" s="149"/>
      <c r="I33" s="149"/>
      <c r="J33" s="149"/>
      <c r="K33" s="149"/>
      <c r="L33" s="149"/>
      <c r="M33" s="149"/>
      <c r="R33" s="8"/>
      <c r="S33" s="8"/>
    </row>
    <row r="34" spans="3:19" s="189" customFormat="1" ht="26.25" x14ac:dyDescent="0.4">
      <c r="C34" s="8"/>
      <c r="D34" s="8"/>
      <c r="E34" s="149"/>
      <c r="F34" s="149"/>
      <c r="G34" s="149"/>
      <c r="H34" s="149"/>
      <c r="I34" s="149"/>
      <c r="J34" s="149"/>
      <c r="K34" s="149"/>
      <c r="L34" s="149"/>
      <c r="M34" s="149"/>
      <c r="R34" s="8"/>
      <c r="S34" s="8"/>
    </row>
    <row r="35" spans="3:19" s="189" customFormat="1" ht="26.25" x14ac:dyDescent="0.4">
      <c r="C35" s="8"/>
      <c r="D35" s="8"/>
      <c r="E35" s="149"/>
      <c r="F35" s="149"/>
      <c r="G35" s="149"/>
      <c r="H35" s="149"/>
      <c r="I35" s="149"/>
      <c r="J35" s="149"/>
      <c r="K35" s="149"/>
      <c r="L35" s="149"/>
      <c r="M35" s="149"/>
      <c r="R35" s="8"/>
      <c r="S35" s="8"/>
    </row>
    <row r="36" spans="3:19" s="189" customFormat="1" ht="26.25" x14ac:dyDescent="0.4">
      <c r="C36" s="8"/>
      <c r="D36" s="8"/>
      <c r="E36" s="149"/>
      <c r="F36" s="149"/>
      <c r="G36" s="149"/>
      <c r="H36" s="149"/>
      <c r="I36" s="149"/>
      <c r="J36" s="149"/>
      <c r="K36" s="149"/>
      <c r="L36" s="149"/>
      <c r="M36" s="149"/>
      <c r="R36" s="8"/>
      <c r="S36" s="8"/>
    </row>
    <row r="37" spans="3:19" s="189" customFormat="1" ht="26.25" x14ac:dyDescent="0.4">
      <c r="C37" s="8"/>
      <c r="D37" s="8"/>
      <c r="E37" s="149"/>
      <c r="F37" s="149"/>
      <c r="G37" s="149"/>
      <c r="H37" s="149"/>
      <c r="I37" s="149"/>
      <c r="J37" s="149"/>
      <c r="K37" s="149"/>
      <c r="L37" s="149"/>
      <c r="M37" s="149"/>
      <c r="R37" s="8"/>
      <c r="S37" s="8"/>
    </row>
    <row r="38" spans="3:19" s="189" customFormat="1" ht="26.25" x14ac:dyDescent="0.4">
      <c r="C38" s="8"/>
      <c r="D38" s="8"/>
      <c r="E38" s="149"/>
      <c r="F38" s="149"/>
      <c r="G38" s="149"/>
      <c r="H38" s="149"/>
      <c r="I38" s="149"/>
      <c r="J38" s="149"/>
      <c r="K38" s="149"/>
      <c r="L38" s="149"/>
      <c r="M38" s="149"/>
      <c r="R38" s="8"/>
      <c r="S38" s="8"/>
    </row>
    <row r="39" spans="3:19" s="189" customFormat="1" ht="26.25" x14ac:dyDescent="0.4">
      <c r="C39" s="8"/>
      <c r="D39" s="8"/>
      <c r="E39" s="149"/>
      <c r="F39" s="149"/>
      <c r="G39" s="149"/>
      <c r="H39" s="149"/>
      <c r="I39" s="149"/>
      <c r="J39" s="149"/>
      <c r="K39" s="149"/>
      <c r="L39" s="149"/>
      <c r="M39" s="149"/>
      <c r="R39" s="8"/>
      <c r="S39" s="8"/>
    </row>
    <row r="40" spans="3:19" s="189" customFormat="1" ht="26.25" x14ac:dyDescent="0.4">
      <c r="C40" s="8"/>
      <c r="D40" s="8"/>
      <c r="E40" s="149"/>
      <c r="F40" s="149"/>
      <c r="G40" s="149"/>
      <c r="H40" s="149"/>
      <c r="I40" s="149"/>
      <c r="J40" s="149"/>
      <c r="K40" s="149"/>
      <c r="L40" s="149"/>
      <c r="M40" s="149"/>
      <c r="R40" s="8"/>
      <c r="S40" s="8"/>
    </row>
    <row r="41" spans="3:19" s="189" customFormat="1" ht="26.25" x14ac:dyDescent="0.4">
      <c r="C41" s="8"/>
      <c r="D41" s="8"/>
      <c r="E41" s="149"/>
      <c r="F41" s="149"/>
      <c r="G41" s="149"/>
      <c r="H41" s="149"/>
      <c r="I41" s="149"/>
      <c r="J41" s="149"/>
      <c r="K41" s="149"/>
      <c r="L41" s="149"/>
      <c r="M41" s="149"/>
      <c r="R41" s="8"/>
      <c r="S41" s="8"/>
    </row>
    <row r="42" spans="3:19" s="189" customFormat="1" ht="26.25" x14ac:dyDescent="0.4">
      <c r="C42" s="8"/>
      <c r="D42" s="8"/>
      <c r="E42" s="149"/>
      <c r="F42" s="149"/>
      <c r="G42" s="149"/>
      <c r="H42" s="149"/>
      <c r="I42" s="149"/>
      <c r="J42" s="149"/>
      <c r="K42" s="149"/>
      <c r="L42" s="149"/>
      <c r="M42" s="149"/>
      <c r="R42" s="8"/>
      <c r="S42" s="8"/>
    </row>
    <row r="43" spans="3:19" s="189" customFormat="1" ht="26.25" x14ac:dyDescent="0.4">
      <c r="C43" s="8"/>
      <c r="D43" s="8"/>
      <c r="E43" s="149"/>
      <c r="F43" s="149"/>
      <c r="G43" s="149"/>
      <c r="H43" s="149"/>
      <c r="I43" s="149"/>
      <c r="J43" s="149"/>
      <c r="K43" s="149"/>
      <c r="L43" s="149"/>
      <c r="M43" s="149"/>
      <c r="R43" s="8"/>
      <c r="S43" s="8"/>
    </row>
    <row r="44" spans="3:19" s="189" customFormat="1" ht="27" thickBot="1" x14ac:dyDescent="0.45">
      <c r="C44" s="8"/>
      <c r="D44" s="8"/>
      <c r="E44" s="149"/>
      <c r="F44" s="149"/>
      <c r="G44" s="149"/>
      <c r="H44" s="149"/>
      <c r="I44" s="149"/>
      <c r="J44" s="149"/>
      <c r="K44" s="149"/>
      <c r="L44" s="149"/>
      <c r="M44" s="149"/>
      <c r="R44" s="8"/>
      <c r="S44" s="8"/>
    </row>
    <row r="45" spans="3:19" s="189" customFormat="1" ht="21" x14ac:dyDescent="0.35">
      <c r="C45" s="8"/>
      <c r="D45" s="8"/>
      <c r="E45" s="10"/>
      <c r="F45" s="10"/>
      <c r="G45" s="10"/>
      <c r="H45" s="309" t="s">
        <v>49</v>
      </c>
      <c r="I45" s="309"/>
      <c r="J45" s="309"/>
      <c r="K45" s="309"/>
      <c r="L45" s="309"/>
      <c r="M45" s="309"/>
      <c r="N45" s="309"/>
      <c r="O45" s="19"/>
      <c r="P45" s="10"/>
      <c r="Q45" s="10"/>
      <c r="R45" s="8"/>
      <c r="S45" s="8"/>
    </row>
    <row r="46" spans="3:19" s="189" customFormat="1" ht="21" x14ac:dyDescent="0.35">
      <c r="C46" s="8"/>
      <c r="D46" s="8"/>
      <c r="E46" s="10"/>
      <c r="F46" s="10"/>
      <c r="G46" s="10"/>
      <c r="H46" s="307" t="s">
        <v>53</v>
      </c>
      <c r="I46" s="307"/>
      <c r="J46" s="307"/>
      <c r="K46" s="307"/>
      <c r="L46" s="307"/>
      <c r="M46" s="307"/>
      <c r="N46" s="307"/>
      <c r="O46" s="11"/>
      <c r="P46" s="10"/>
      <c r="Q46" s="10"/>
      <c r="R46" s="8"/>
      <c r="S46" s="8"/>
    </row>
    <row r="47" spans="3:19" s="189" customFormat="1" ht="21" x14ac:dyDescent="0.35">
      <c r="C47" s="8"/>
      <c r="D47" s="8"/>
      <c r="E47" s="10"/>
      <c r="F47" s="10"/>
      <c r="G47" s="10"/>
      <c r="H47" s="65"/>
      <c r="I47" s="13"/>
      <c r="J47" s="14"/>
      <c r="K47" s="191"/>
      <c r="L47" s="16"/>
      <c r="M47" s="16"/>
      <c r="N47" s="13"/>
      <c r="O47" s="13"/>
      <c r="P47" s="10"/>
      <c r="Q47" s="10"/>
      <c r="R47" s="8"/>
      <c r="S47" s="8"/>
    </row>
    <row r="48" spans="3:19" s="189" customFormat="1" ht="21" x14ac:dyDescent="0.35">
      <c r="C48" s="8"/>
      <c r="D48" s="8"/>
      <c r="E48" s="10"/>
      <c r="F48" s="10"/>
      <c r="G48" s="10"/>
      <c r="H48" s="65"/>
      <c r="I48" s="13"/>
      <c r="J48" s="14"/>
      <c r="L48" s="16"/>
      <c r="M48" s="16"/>
      <c r="N48" s="13"/>
      <c r="O48" s="13"/>
      <c r="P48" s="10"/>
      <c r="Q48" s="10"/>
      <c r="R48" s="8"/>
    </row>
    <row r="49" spans="3:19" x14ac:dyDescent="0.25">
      <c r="C49" s="5"/>
      <c r="D49" s="5"/>
      <c r="E49" s="5"/>
      <c r="F49" s="5"/>
      <c r="G49" s="5"/>
      <c r="H49" s="64"/>
      <c r="I49" s="5"/>
      <c r="J49" s="176"/>
      <c r="K49" s="5"/>
      <c r="L49" s="5"/>
      <c r="M49" s="5"/>
      <c r="N49" s="5"/>
      <c r="O49" s="5"/>
      <c r="P49" s="5"/>
      <c r="Q49" s="5"/>
      <c r="R49" s="5"/>
      <c r="S49" s="5"/>
    </row>
    <row r="50" spans="3:19" x14ac:dyDescent="0.25">
      <c r="C50" s="5"/>
      <c r="D50" s="5"/>
      <c r="E50" s="5"/>
      <c r="F50" s="5"/>
      <c r="G50" s="5"/>
      <c r="H50" s="64"/>
      <c r="I50" s="5"/>
      <c r="J50" s="176"/>
      <c r="K50" s="5"/>
      <c r="L50" s="5"/>
      <c r="M50" s="5"/>
      <c r="N50" s="5"/>
      <c r="O50" s="5"/>
      <c r="P50" s="5"/>
      <c r="Q50" s="5"/>
      <c r="R50" s="5"/>
      <c r="S50" s="5"/>
    </row>
    <row r="51" spans="3:19" x14ac:dyDescent="0.25">
      <c r="C51" s="5"/>
      <c r="D51" s="5"/>
      <c r="E51" s="5"/>
      <c r="F51" s="5"/>
      <c r="G51" s="5"/>
      <c r="H51" s="60"/>
      <c r="I51" s="5"/>
      <c r="J51" s="176"/>
      <c r="K51" s="5"/>
      <c r="L51" s="5"/>
      <c r="M51" s="5"/>
      <c r="N51" s="5"/>
      <c r="O51" s="5"/>
      <c r="P51" s="5"/>
      <c r="Q51" s="5"/>
      <c r="R51" s="5"/>
      <c r="S51" s="5"/>
    </row>
  </sheetData>
  <mergeCells count="14">
    <mergeCell ref="H45:N45"/>
    <mergeCell ref="H46:N46"/>
    <mergeCell ref="C12:K12"/>
    <mergeCell ref="E16:H16"/>
    <mergeCell ref="L16:Q16"/>
    <mergeCell ref="E17:H17"/>
    <mergeCell ref="E18:H18"/>
    <mergeCell ref="E19:H19"/>
    <mergeCell ref="C6:S6"/>
    <mergeCell ref="C1:S1"/>
    <mergeCell ref="C2:S2"/>
    <mergeCell ref="C3:S3"/>
    <mergeCell ref="C4:S4"/>
    <mergeCell ref="C5:S5"/>
  </mergeCells>
  <printOptions horizontalCentered="1"/>
  <pageMargins left="0" right="0" top="0.39370078740157483" bottom="0.19685039370078741" header="0" footer="0.31496062992125984"/>
  <pageSetup scale="3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28"/>
  <sheetViews>
    <sheetView showGridLines="0" view="pageBreakPreview" topLeftCell="C4" zoomScale="70" zoomScaleNormal="30" zoomScaleSheetLayoutView="70" workbookViewId="0">
      <selection activeCell="H17" sqref="H17"/>
    </sheetView>
  </sheetViews>
  <sheetFormatPr baseColWidth="10" defaultRowHeight="15" x14ac:dyDescent="0.25"/>
  <cols>
    <col min="1" max="1" width="4.7109375" style="1" hidden="1" customWidth="1"/>
    <col min="2" max="2" width="11.42578125" style="1" hidden="1" customWidth="1"/>
    <col min="3" max="3" width="41.140625" style="67" customWidth="1"/>
    <col min="4" max="4" width="45.140625" style="1" customWidth="1"/>
    <col min="5" max="6" width="32.7109375" style="1" customWidth="1"/>
    <col min="7" max="7" width="22.85546875" style="192" customWidth="1"/>
    <col min="8" max="8" width="21.85546875" style="1" customWidth="1"/>
    <col min="9" max="9" width="24.140625" style="1" customWidth="1"/>
    <col min="10" max="10" width="26.140625" style="1" customWidth="1"/>
    <col min="11" max="11" width="34.42578125" style="1" customWidth="1"/>
    <col min="12" max="16384" width="11.42578125" style="1"/>
  </cols>
  <sheetData>
    <row r="1" spans="3:11" s="5" customFormat="1" ht="22.5" customHeight="1" x14ac:dyDescent="0.25">
      <c r="C1" s="303"/>
      <c r="D1" s="303"/>
      <c r="E1" s="303"/>
      <c r="F1" s="303"/>
      <c r="G1" s="303"/>
      <c r="H1" s="303"/>
      <c r="I1" s="303"/>
      <c r="J1" s="303"/>
      <c r="K1" s="303"/>
    </row>
    <row r="2" spans="3:11" s="5" customFormat="1" ht="22.5" customHeight="1" x14ac:dyDescent="0.25">
      <c r="C2" s="303"/>
      <c r="D2" s="303"/>
      <c r="E2" s="303"/>
      <c r="F2" s="303"/>
      <c r="G2" s="303"/>
      <c r="H2" s="303"/>
      <c r="I2" s="303"/>
      <c r="J2" s="303"/>
      <c r="K2" s="303"/>
    </row>
    <row r="3" spans="3:11" s="5" customFormat="1" ht="29.25" customHeight="1" x14ac:dyDescent="0.25">
      <c r="C3" s="320"/>
      <c r="D3" s="320"/>
      <c r="E3" s="320"/>
      <c r="F3" s="320"/>
      <c r="G3" s="320"/>
      <c r="H3" s="320"/>
      <c r="I3" s="320"/>
      <c r="J3" s="320"/>
      <c r="K3" s="320"/>
    </row>
    <row r="4" spans="3:11" s="5" customFormat="1" ht="35.25" customHeight="1" x14ac:dyDescent="0.25">
      <c r="C4" s="328" t="s">
        <v>577</v>
      </c>
      <c r="D4" s="328"/>
      <c r="E4" s="328"/>
      <c r="F4" s="328"/>
      <c r="G4" s="328"/>
      <c r="H4" s="328"/>
      <c r="I4" s="328"/>
      <c r="J4" s="328"/>
      <c r="K4" s="328"/>
    </row>
    <row r="5" spans="3:11" s="7" customFormat="1" ht="22.5" customHeight="1" x14ac:dyDescent="0.25">
      <c r="C5" s="329" t="s">
        <v>581</v>
      </c>
      <c r="D5" s="329"/>
      <c r="E5" s="329"/>
      <c r="F5" s="329"/>
      <c r="G5" s="329"/>
      <c r="H5" s="329"/>
      <c r="I5" s="329"/>
      <c r="J5" s="329"/>
      <c r="K5" s="329"/>
    </row>
    <row r="6" spans="3:11" s="7" customFormat="1" ht="22.5" customHeight="1" x14ac:dyDescent="0.25">
      <c r="C6" s="330" t="s">
        <v>579</v>
      </c>
      <c r="D6" s="330"/>
      <c r="E6" s="330"/>
      <c r="F6" s="330"/>
      <c r="G6" s="330"/>
      <c r="H6" s="330"/>
      <c r="I6" s="330"/>
      <c r="J6" s="330"/>
      <c r="K6" s="330"/>
    </row>
    <row r="7" spans="3:11" s="5" customFormat="1" ht="22.5" customHeight="1" x14ac:dyDescent="0.4">
      <c r="C7" s="121"/>
      <c r="D7" s="120"/>
      <c r="E7" s="120"/>
      <c r="F7" s="120"/>
      <c r="G7" s="177"/>
      <c r="H7" s="120"/>
      <c r="I7" s="123"/>
      <c r="J7" s="123"/>
      <c r="K7" s="123"/>
    </row>
    <row r="8" spans="3:11" ht="60.75" x14ac:dyDescent="0.25">
      <c r="C8" s="267" t="s">
        <v>0</v>
      </c>
      <c r="D8" s="267" t="s">
        <v>8</v>
      </c>
      <c r="E8" s="267" t="s">
        <v>562</v>
      </c>
      <c r="F8" s="267" t="s">
        <v>329</v>
      </c>
      <c r="G8" s="282" t="s">
        <v>563</v>
      </c>
      <c r="H8" s="267" t="s">
        <v>580</v>
      </c>
      <c r="I8" s="267" t="s">
        <v>564</v>
      </c>
      <c r="J8" s="282" t="s">
        <v>565</v>
      </c>
      <c r="K8" s="283" t="s">
        <v>570</v>
      </c>
    </row>
    <row r="9" spans="3:11" s="21" customFormat="1" ht="68.25" customHeight="1" x14ac:dyDescent="0.3">
      <c r="C9" s="234" t="s">
        <v>51</v>
      </c>
      <c r="D9" s="112" t="s">
        <v>136</v>
      </c>
      <c r="E9" s="144" t="s">
        <v>471</v>
      </c>
      <c r="F9" s="144" t="s">
        <v>470</v>
      </c>
      <c r="G9" s="242">
        <v>71573.7</v>
      </c>
      <c r="H9" s="144" t="s">
        <v>458</v>
      </c>
      <c r="I9" s="169"/>
      <c r="J9" s="169">
        <v>71573.7</v>
      </c>
      <c r="K9" s="210" t="s">
        <v>336</v>
      </c>
    </row>
    <row r="10" spans="3:11" s="21" customFormat="1" ht="68.25" customHeight="1" x14ac:dyDescent="0.3">
      <c r="C10" s="234" t="s">
        <v>51</v>
      </c>
      <c r="D10" s="227" t="s">
        <v>93</v>
      </c>
      <c r="E10" s="144" t="s">
        <v>473</v>
      </c>
      <c r="F10" s="151">
        <v>44586</v>
      </c>
      <c r="G10" s="146">
        <v>31800.03</v>
      </c>
      <c r="H10" s="150">
        <v>44617</v>
      </c>
      <c r="I10" s="290"/>
      <c r="J10" s="290">
        <v>31800.03</v>
      </c>
      <c r="K10" s="210" t="s">
        <v>336</v>
      </c>
    </row>
    <row r="11" spans="3:11" s="21" customFormat="1" ht="68.25" customHeight="1" x14ac:dyDescent="0.3">
      <c r="C11" s="234" t="s">
        <v>150</v>
      </c>
      <c r="D11" s="220" t="s">
        <v>477</v>
      </c>
      <c r="E11" s="144" t="s">
        <v>476</v>
      </c>
      <c r="F11" s="151">
        <v>44592</v>
      </c>
      <c r="G11" s="147">
        <v>51573.599999999999</v>
      </c>
      <c r="H11" s="150">
        <v>44620</v>
      </c>
      <c r="I11" s="169"/>
      <c r="J11" s="169">
        <v>51573.599999999999</v>
      </c>
      <c r="K11" s="210" t="s">
        <v>336</v>
      </c>
    </row>
    <row r="12" spans="3:11" s="21" customFormat="1" ht="102" customHeight="1" x14ac:dyDescent="0.3">
      <c r="C12" s="270"/>
      <c r="D12" s="271"/>
      <c r="E12" s="269"/>
      <c r="F12" s="268"/>
      <c r="G12" s="242"/>
      <c r="H12" s="166"/>
      <c r="I12" s="163"/>
      <c r="J12" s="278"/>
      <c r="K12" s="210"/>
    </row>
    <row r="13" spans="3:11" s="21" customFormat="1" ht="54" customHeight="1" x14ac:dyDescent="0.3">
      <c r="C13" s="275"/>
      <c r="D13" s="273"/>
      <c r="E13" s="272"/>
      <c r="F13" s="274"/>
      <c r="G13" s="276">
        <f>SUM(G9:G12)</f>
        <v>154947.32999999999</v>
      </c>
      <c r="H13" s="166"/>
      <c r="I13" s="287">
        <f>SUM(I9:I12)</f>
        <v>0</v>
      </c>
      <c r="J13" s="287">
        <f>SUM(J9:J12)</f>
        <v>154947.32999999999</v>
      </c>
      <c r="K13" s="210"/>
    </row>
    <row r="14" spans="3:11" s="3" customFormat="1" ht="35.25" customHeight="1" x14ac:dyDescent="0.4">
      <c r="C14" s="140"/>
      <c r="D14" s="140"/>
      <c r="E14" s="140"/>
      <c r="F14" s="140"/>
      <c r="G14" s="140"/>
      <c r="H14" s="140"/>
      <c r="I14" s="141"/>
      <c r="J14" s="141"/>
      <c r="K14" s="141"/>
    </row>
    <row r="15" spans="3:11" s="3" customFormat="1" ht="35.25" customHeight="1" x14ac:dyDescent="0.4">
      <c r="C15" s="140"/>
      <c r="D15" s="140"/>
      <c r="E15" s="140"/>
      <c r="F15" s="140"/>
      <c r="G15" s="140"/>
      <c r="H15" s="140"/>
      <c r="I15" s="141"/>
      <c r="J15" s="141"/>
      <c r="K15" s="141"/>
    </row>
    <row r="16" spans="3:11" s="3" customFormat="1" ht="35.25" customHeight="1" x14ac:dyDescent="0.4">
      <c r="C16" s="286" t="s">
        <v>576</v>
      </c>
      <c r="D16" s="284"/>
      <c r="E16" s="174" t="s">
        <v>326</v>
      </c>
      <c r="F16" s="189"/>
      <c r="G16" s="189"/>
      <c r="H16" s="140"/>
      <c r="I16" s="174" t="s">
        <v>573</v>
      </c>
      <c r="J16" s="174"/>
      <c r="K16" s="141"/>
    </row>
    <row r="17" spans="3:11" s="189" customFormat="1" ht="26.25" x14ac:dyDescent="0.4">
      <c r="C17" s="285" t="s">
        <v>571</v>
      </c>
      <c r="D17" s="285"/>
      <c r="E17" s="149" t="s">
        <v>327</v>
      </c>
      <c r="H17" s="73"/>
      <c r="I17" s="175" t="s">
        <v>574</v>
      </c>
      <c r="J17" s="175"/>
      <c r="K17" s="264"/>
    </row>
    <row r="18" spans="3:11" s="189" customFormat="1" ht="26.25" x14ac:dyDescent="0.4">
      <c r="C18" s="285" t="s">
        <v>572</v>
      </c>
      <c r="D18" s="285"/>
      <c r="E18" s="149" t="s">
        <v>328</v>
      </c>
      <c r="H18" s="174"/>
      <c r="I18" s="149" t="s">
        <v>575</v>
      </c>
      <c r="J18" s="149"/>
    </row>
    <row r="19" spans="3:11" s="189" customFormat="1" ht="26.25" x14ac:dyDescent="0.4">
      <c r="C19" s="149"/>
      <c r="G19" s="149"/>
      <c r="H19" s="149"/>
    </row>
    <row r="20" spans="3:11" s="189" customFormat="1" ht="26.25" x14ac:dyDescent="0.4">
      <c r="C20" s="149"/>
      <c r="G20" s="149"/>
      <c r="H20" s="149"/>
    </row>
    <row r="21" spans="3:11" s="189" customFormat="1" ht="27" thickBot="1" x14ac:dyDescent="0.45">
      <c r="C21" s="149"/>
      <c r="D21" s="149"/>
      <c r="E21" s="149"/>
      <c r="F21" s="149"/>
      <c r="G21" s="149"/>
      <c r="H21" s="149"/>
      <c r="I21" s="149"/>
      <c r="J21" s="149"/>
      <c r="K21" s="149"/>
    </row>
    <row r="22" spans="3:11" s="189" customFormat="1" ht="21" x14ac:dyDescent="0.3">
      <c r="C22" s="309" t="s">
        <v>49</v>
      </c>
      <c r="D22" s="309"/>
      <c r="E22" s="309"/>
      <c r="F22" s="309"/>
      <c r="G22" s="309"/>
      <c r="H22" s="309"/>
      <c r="I22" s="309"/>
      <c r="J22" s="309"/>
      <c r="K22" s="309"/>
    </row>
    <row r="23" spans="3:11" s="189" customFormat="1" ht="20.25" x14ac:dyDescent="0.3">
      <c r="C23" s="307" t="s">
        <v>53</v>
      </c>
      <c r="D23" s="307"/>
      <c r="E23" s="307"/>
      <c r="F23" s="307"/>
      <c r="G23" s="307"/>
      <c r="H23" s="307"/>
      <c r="I23" s="307"/>
      <c r="J23" s="307"/>
      <c r="K23" s="307"/>
    </row>
    <row r="24" spans="3:11" s="189" customFormat="1" ht="21" x14ac:dyDescent="0.3">
      <c r="C24" s="65"/>
      <c r="D24" s="13"/>
      <c r="E24" s="13"/>
      <c r="F24" s="13"/>
      <c r="G24" s="14"/>
      <c r="H24" s="191"/>
      <c r="I24" s="16"/>
      <c r="J24" s="16"/>
      <c r="K24" s="16"/>
    </row>
    <row r="25" spans="3:11" s="189" customFormat="1" ht="21" x14ac:dyDescent="0.3">
      <c r="C25" s="65"/>
      <c r="D25" s="13"/>
      <c r="E25" s="13"/>
      <c r="F25" s="13"/>
      <c r="G25" s="14"/>
      <c r="I25" s="16"/>
      <c r="J25" s="16"/>
      <c r="K25" s="16"/>
    </row>
    <row r="26" spans="3:11" x14ac:dyDescent="0.25">
      <c r="C26" s="64"/>
      <c r="D26" s="5"/>
      <c r="E26" s="5"/>
      <c r="F26" s="5"/>
      <c r="G26" s="176"/>
      <c r="H26" s="5"/>
      <c r="I26" s="5"/>
      <c r="J26" s="5"/>
      <c r="K26" s="5"/>
    </row>
    <row r="27" spans="3:11" x14ac:dyDescent="0.25">
      <c r="C27" s="64"/>
      <c r="D27" s="5"/>
      <c r="E27" s="5"/>
      <c r="F27" s="5"/>
      <c r="G27" s="176"/>
      <c r="H27" s="5"/>
      <c r="I27" s="5"/>
      <c r="J27" s="5"/>
      <c r="K27" s="5"/>
    </row>
    <row r="28" spans="3:11" x14ac:dyDescent="0.25">
      <c r="C28" s="60"/>
      <c r="D28" s="5"/>
      <c r="E28" s="5"/>
      <c r="F28" s="5"/>
      <c r="G28" s="176"/>
      <c r="H28" s="5"/>
      <c r="I28" s="5"/>
      <c r="J28" s="5"/>
      <c r="K28" s="5"/>
    </row>
  </sheetData>
  <mergeCells count="8">
    <mergeCell ref="C22:K22"/>
    <mergeCell ref="C23:K23"/>
    <mergeCell ref="C1:K1"/>
    <mergeCell ref="C2:K2"/>
    <mergeCell ref="C3:K3"/>
    <mergeCell ref="C4:K4"/>
    <mergeCell ref="C5:K5"/>
    <mergeCell ref="C6:K6"/>
  </mergeCells>
  <conditionalFormatting sqref="G11">
    <cfRule type="duplicateValues" dxfId="30" priority="3"/>
  </conditionalFormatting>
  <conditionalFormatting sqref="G9">
    <cfRule type="duplicateValues" dxfId="29" priority="2"/>
  </conditionalFormatting>
  <conditionalFormatting sqref="G10">
    <cfRule type="duplicateValues" dxfId="28" priority="1"/>
  </conditionalFormatting>
  <conditionalFormatting sqref="G12:G13">
    <cfRule type="duplicateValues" dxfId="27" priority="27"/>
  </conditionalFormatting>
  <printOptions horizontalCentered="1"/>
  <pageMargins left="0.25" right="0.25" top="0.75" bottom="0.75" header="0.3" footer="0.3"/>
  <pageSetup scale="47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K28"/>
  <sheetViews>
    <sheetView showGridLines="0" view="pageBreakPreview" topLeftCell="C4" zoomScale="70" zoomScaleNormal="30" zoomScaleSheetLayoutView="70" workbookViewId="0">
      <selection activeCell="H19" sqref="H19"/>
    </sheetView>
  </sheetViews>
  <sheetFormatPr baseColWidth="10" defaultRowHeight="15" x14ac:dyDescent="0.25"/>
  <cols>
    <col min="1" max="1" width="4.7109375" style="1" hidden="1" customWidth="1"/>
    <col min="2" max="2" width="11.42578125" style="1" hidden="1" customWidth="1"/>
    <col min="3" max="3" width="41.140625" style="67" customWidth="1"/>
    <col min="4" max="4" width="45.140625" style="1" customWidth="1"/>
    <col min="5" max="6" width="32.7109375" style="1" customWidth="1"/>
    <col min="7" max="7" width="22.85546875" style="192" customWidth="1"/>
    <col min="8" max="8" width="21.85546875" style="1" customWidth="1"/>
    <col min="9" max="9" width="24.140625" style="1" customWidth="1"/>
    <col min="10" max="10" width="26.140625" style="1" customWidth="1"/>
    <col min="11" max="11" width="34.42578125" style="1" customWidth="1"/>
    <col min="12" max="16384" width="11.42578125" style="1"/>
  </cols>
  <sheetData>
    <row r="1" spans="3:11" s="5" customFormat="1" ht="22.5" customHeight="1" x14ac:dyDescent="0.25">
      <c r="C1" s="303"/>
      <c r="D1" s="303"/>
      <c r="E1" s="303"/>
      <c r="F1" s="303"/>
      <c r="G1" s="303"/>
      <c r="H1" s="303"/>
      <c r="I1" s="303"/>
      <c r="J1" s="303"/>
      <c r="K1" s="303"/>
    </row>
    <row r="2" spans="3:11" s="5" customFormat="1" ht="22.5" customHeight="1" x14ac:dyDescent="0.25">
      <c r="C2" s="303"/>
      <c r="D2" s="303"/>
      <c r="E2" s="303"/>
      <c r="F2" s="303"/>
      <c r="G2" s="303"/>
      <c r="H2" s="303"/>
      <c r="I2" s="303"/>
      <c r="J2" s="303"/>
      <c r="K2" s="303"/>
    </row>
    <row r="3" spans="3:11" s="5" customFormat="1" ht="29.25" customHeight="1" x14ac:dyDescent="0.25">
      <c r="C3" s="320"/>
      <c r="D3" s="320"/>
      <c r="E3" s="320"/>
      <c r="F3" s="320"/>
      <c r="G3" s="320"/>
      <c r="H3" s="320"/>
      <c r="I3" s="320"/>
      <c r="J3" s="320"/>
      <c r="K3" s="320"/>
    </row>
    <row r="4" spans="3:11" s="5" customFormat="1" ht="35.25" customHeight="1" x14ac:dyDescent="0.25">
      <c r="C4" s="328" t="s">
        <v>577</v>
      </c>
      <c r="D4" s="328"/>
      <c r="E4" s="328"/>
      <c r="F4" s="328"/>
      <c r="G4" s="328"/>
      <c r="H4" s="328"/>
      <c r="I4" s="328"/>
      <c r="J4" s="328"/>
      <c r="K4" s="328"/>
    </row>
    <row r="5" spans="3:11" s="7" customFormat="1" ht="22.5" customHeight="1" x14ac:dyDescent="0.25">
      <c r="C5" s="329" t="s">
        <v>582</v>
      </c>
      <c r="D5" s="329"/>
      <c r="E5" s="329"/>
      <c r="F5" s="329"/>
      <c r="G5" s="329"/>
      <c r="H5" s="329"/>
      <c r="I5" s="329"/>
      <c r="J5" s="329"/>
      <c r="K5" s="329"/>
    </row>
    <row r="6" spans="3:11" s="7" customFormat="1" ht="22.5" customHeight="1" x14ac:dyDescent="0.25">
      <c r="C6" s="330" t="s">
        <v>579</v>
      </c>
      <c r="D6" s="330"/>
      <c r="E6" s="330"/>
      <c r="F6" s="330"/>
      <c r="G6" s="330"/>
      <c r="H6" s="330"/>
      <c r="I6" s="330"/>
      <c r="J6" s="330"/>
      <c r="K6" s="330"/>
    </row>
    <row r="7" spans="3:11" s="5" customFormat="1" ht="22.5" customHeight="1" x14ac:dyDescent="0.4">
      <c r="C7" s="121"/>
      <c r="D7" s="120"/>
      <c r="E7" s="120"/>
      <c r="F7" s="120"/>
      <c r="G7" s="177"/>
      <c r="H7" s="120"/>
      <c r="I7" s="123"/>
      <c r="J7" s="123"/>
      <c r="K7" s="123"/>
    </row>
    <row r="8" spans="3:11" ht="60.75" x14ac:dyDescent="0.25">
      <c r="C8" s="267" t="s">
        <v>0</v>
      </c>
      <c r="D8" s="267" t="s">
        <v>8</v>
      </c>
      <c r="E8" s="267" t="s">
        <v>562</v>
      </c>
      <c r="F8" s="267" t="s">
        <v>329</v>
      </c>
      <c r="G8" s="282" t="s">
        <v>563</v>
      </c>
      <c r="H8" s="267" t="s">
        <v>580</v>
      </c>
      <c r="I8" s="267" t="s">
        <v>564</v>
      </c>
      <c r="J8" s="282" t="s">
        <v>565</v>
      </c>
      <c r="K8" s="283" t="s">
        <v>570</v>
      </c>
    </row>
    <row r="9" spans="3:11" s="21" customFormat="1" ht="68.25" customHeight="1" x14ac:dyDescent="0.3">
      <c r="C9" s="217" t="s">
        <v>51</v>
      </c>
      <c r="D9" s="227" t="s">
        <v>468</v>
      </c>
      <c r="E9" s="144" t="s">
        <v>467</v>
      </c>
      <c r="F9" s="151">
        <v>44617</v>
      </c>
      <c r="G9" s="147">
        <v>31921.040000000001</v>
      </c>
      <c r="H9" s="150">
        <v>44645</v>
      </c>
      <c r="I9" s="169"/>
      <c r="J9" s="147">
        <v>31921.040000000001</v>
      </c>
      <c r="K9" s="210" t="s">
        <v>336</v>
      </c>
    </row>
    <row r="10" spans="3:11" s="21" customFormat="1" ht="68.25" customHeight="1" x14ac:dyDescent="0.3">
      <c r="C10" s="217" t="s">
        <v>150</v>
      </c>
      <c r="D10" s="220" t="s">
        <v>460</v>
      </c>
      <c r="E10" s="144" t="s">
        <v>462</v>
      </c>
      <c r="F10" s="151">
        <v>44620</v>
      </c>
      <c r="G10" s="147">
        <v>36524.46</v>
      </c>
      <c r="H10" s="150">
        <v>44650</v>
      </c>
      <c r="I10" s="290"/>
      <c r="J10" s="147">
        <v>36524.46</v>
      </c>
      <c r="K10" s="210" t="s">
        <v>336</v>
      </c>
    </row>
    <row r="11" spans="3:11" s="21" customFormat="1" ht="68.25" customHeight="1" x14ac:dyDescent="0.3">
      <c r="C11" s="217" t="s">
        <v>51</v>
      </c>
      <c r="D11" s="220" t="s">
        <v>136</v>
      </c>
      <c r="E11" s="144" t="s">
        <v>464</v>
      </c>
      <c r="F11" s="144" t="s">
        <v>458</v>
      </c>
      <c r="G11" s="242">
        <v>71576.789999999994</v>
      </c>
      <c r="H11" s="144" t="s">
        <v>465</v>
      </c>
      <c r="I11" s="169"/>
      <c r="J11" s="242">
        <v>71576.789999999994</v>
      </c>
      <c r="K11" s="210" t="s">
        <v>336</v>
      </c>
    </row>
    <row r="12" spans="3:11" s="21" customFormat="1" ht="102" customHeight="1" x14ac:dyDescent="0.3">
      <c r="C12" s="270"/>
      <c r="D12" s="271"/>
      <c r="E12" s="269"/>
      <c r="F12" s="268"/>
      <c r="G12" s="242"/>
      <c r="H12" s="166"/>
      <c r="I12" s="163"/>
      <c r="J12" s="278"/>
      <c r="K12" s="210"/>
    </row>
    <row r="13" spans="3:11" s="21" customFormat="1" ht="54" customHeight="1" x14ac:dyDescent="0.3">
      <c r="C13" s="275"/>
      <c r="D13" s="273"/>
      <c r="E13" s="272"/>
      <c r="F13" s="274"/>
      <c r="G13" s="276">
        <f>SUM(G9:G12)</f>
        <v>140022.28999999998</v>
      </c>
      <c r="H13" s="166"/>
      <c r="I13" s="287">
        <f>SUM(I9:I12)</f>
        <v>0</v>
      </c>
      <c r="J13" s="287">
        <f>SUM(J9:J12)</f>
        <v>140022.28999999998</v>
      </c>
      <c r="K13" s="210"/>
    </row>
    <row r="14" spans="3:11" s="3" customFormat="1" ht="35.25" customHeight="1" x14ac:dyDescent="0.4">
      <c r="C14" s="140"/>
      <c r="D14" s="140"/>
      <c r="E14" s="140"/>
      <c r="F14" s="140"/>
      <c r="G14" s="140"/>
      <c r="H14" s="140"/>
      <c r="I14" s="141"/>
      <c r="J14" s="141"/>
      <c r="K14" s="141"/>
    </row>
    <row r="15" spans="3:11" s="3" customFormat="1" ht="35.25" customHeight="1" x14ac:dyDescent="0.4">
      <c r="C15" s="140"/>
      <c r="D15" s="140"/>
      <c r="E15" s="140"/>
      <c r="F15" s="140"/>
      <c r="G15" s="140"/>
      <c r="H15" s="140"/>
      <c r="I15" s="141"/>
      <c r="J15" s="141"/>
      <c r="K15" s="141"/>
    </row>
    <row r="16" spans="3:11" s="3" customFormat="1" ht="35.25" customHeight="1" x14ac:dyDescent="0.4">
      <c r="C16" s="286" t="s">
        <v>576</v>
      </c>
      <c r="D16" s="284"/>
      <c r="E16" s="174" t="s">
        <v>326</v>
      </c>
      <c r="F16" s="189"/>
      <c r="G16" s="189"/>
      <c r="H16" s="140"/>
      <c r="I16" s="174" t="s">
        <v>573</v>
      </c>
      <c r="J16" s="174"/>
      <c r="K16" s="141"/>
    </row>
    <row r="17" spans="3:11" s="189" customFormat="1" ht="26.25" x14ac:dyDescent="0.4">
      <c r="C17" s="285" t="s">
        <v>571</v>
      </c>
      <c r="D17" s="285"/>
      <c r="E17" s="149" t="s">
        <v>327</v>
      </c>
      <c r="H17" s="73"/>
      <c r="I17" s="175" t="s">
        <v>574</v>
      </c>
      <c r="J17" s="175"/>
      <c r="K17" s="264"/>
    </row>
    <row r="18" spans="3:11" s="189" customFormat="1" ht="26.25" x14ac:dyDescent="0.4">
      <c r="C18" s="285" t="s">
        <v>572</v>
      </c>
      <c r="D18" s="285"/>
      <c r="E18" s="149" t="s">
        <v>328</v>
      </c>
      <c r="H18" s="174"/>
      <c r="I18" s="149" t="s">
        <v>575</v>
      </c>
      <c r="J18" s="149"/>
    </row>
    <row r="19" spans="3:11" s="189" customFormat="1" ht="26.25" x14ac:dyDescent="0.4">
      <c r="C19" s="149"/>
      <c r="G19" s="149"/>
      <c r="H19" s="149"/>
    </row>
    <row r="20" spans="3:11" s="189" customFormat="1" ht="26.25" x14ac:dyDescent="0.4">
      <c r="C20" s="149"/>
      <c r="G20" s="149"/>
      <c r="H20" s="149"/>
    </row>
    <row r="21" spans="3:11" s="189" customFormat="1" ht="27" thickBot="1" x14ac:dyDescent="0.45">
      <c r="C21" s="149"/>
      <c r="D21" s="149"/>
      <c r="E21" s="149"/>
      <c r="F21" s="149"/>
      <c r="G21" s="149"/>
      <c r="H21" s="149"/>
      <c r="I21" s="149"/>
      <c r="J21" s="149"/>
      <c r="K21" s="149"/>
    </row>
    <row r="22" spans="3:11" s="189" customFormat="1" ht="21" x14ac:dyDescent="0.3">
      <c r="C22" s="309" t="s">
        <v>49</v>
      </c>
      <c r="D22" s="309"/>
      <c r="E22" s="309"/>
      <c r="F22" s="309"/>
      <c r="G22" s="309"/>
      <c r="H22" s="309"/>
      <c r="I22" s="309"/>
      <c r="J22" s="309"/>
      <c r="K22" s="309"/>
    </row>
    <row r="23" spans="3:11" s="189" customFormat="1" ht="20.25" x14ac:dyDescent="0.3">
      <c r="C23" s="307" t="s">
        <v>53</v>
      </c>
      <c r="D23" s="307"/>
      <c r="E23" s="307"/>
      <c r="F23" s="307"/>
      <c r="G23" s="307"/>
      <c r="H23" s="307"/>
      <c r="I23" s="307"/>
      <c r="J23" s="307"/>
      <c r="K23" s="307"/>
    </row>
    <row r="24" spans="3:11" s="189" customFormat="1" ht="21" x14ac:dyDescent="0.3">
      <c r="C24" s="65"/>
      <c r="D24" s="13"/>
      <c r="E24" s="13"/>
      <c r="F24" s="13"/>
      <c r="G24" s="14"/>
      <c r="H24" s="191"/>
      <c r="I24" s="16"/>
      <c r="J24" s="16"/>
      <c r="K24" s="16"/>
    </row>
    <row r="25" spans="3:11" s="189" customFormat="1" ht="21" x14ac:dyDescent="0.3">
      <c r="C25" s="65"/>
      <c r="D25" s="13"/>
      <c r="E25" s="13"/>
      <c r="F25" s="13"/>
      <c r="G25" s="14"/>
      <c r="I25" s="16"/>
      <c r="J25" s="16"/>
      <c r="K25" s="16"/>
    </row>
    <row r="26" spans="3:11" x14ac:dyDescent="0.25">
      <c r="C26" s="64"/>
      <c r="D26" s="5"/>
      <c r="E26" s="5"/>
      <c r="F26" s="5"/>
      <c r="G26" s="176"/>
      <c r="H26" s="5"/>
      <c r="I26" s="5"/>
      <c r="J26" s="5"/>
      <c r="K26" s="5"/>
    </row>
    <row r="27" spans="3:11" x14ac:dyDescent="0.25">
      <c r="C27" s="64"/>
      <c r="D27" s="5"/>
      <c r="E27" s="5"/>
      <c r="F27" s="5"/>
      <c r="G27" s="176"/>
      <c r="H27" s="5"/>
      <c r="I27" s="5"/>
      <c r="J27" s="5"/>
      <c r="K27" s="5"/>
    </row>
    <row r="28" spans="3:11" x14ac:dyDescent="0.25">
      <c r="C28" s="60"/>
      <c r="D28" s="5"/>
      <c r="E28" s="5"/>
      <c r="F28" s="5"/>
      <c r="G28" s="176"/>
      <c r="H28" s="5"/>
      <c r="I28" s="5"/>
      <c r="J28" s="5"/>
      <c r="K28" s="5"/>
    </row>
  </sheetData>
  <mergeCells count="8">
    <mergeCell ref="C22:K22"/>
    <mergeCell ref="C23:K23"/>
    <mergeCell ref="C1:K1"/>
    <mergeCell ref="C2:K2"/>
    <mergeCell ref="C3:K3"/>
    <mergeCell ref="C4:K4"/>
    <mergeCell ref="C5:K5"/>
    <mergeCell ref="C6:K6"/>
  </mergeCells>
  <conditionalFormatting sqref="G12:G13">
    <cfRule type="duplicateValues" dxfId="26" priority="6"/>
  </conditionalFormatting>
  <conditionalFormatting sqref="G9:G11">
    <cfRule type="duplicateValues" dxfId="25" priority="2"/>
  </conditionalFormatting>
  <conditionalFormatting sqref="J9:J11">
    <cfRule type="duplicateValues" dxfId="24" priority="1"/>
  </conditionalFormatting>
  <printOptions horizontalCentered="1"/>
  <pageMargins left="0.25" right="0.25" top="0.75" bottom="0.75" header="0.3" footer="0.3"/>
  <pageSetup scale="47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S30"/>
  <sheetViews>
    <sheetView showGridLines="0" view="pageBreakPreview" topLeftCell="C1" zoomScale="70" zoomScaleNormal="30" zoomScaleSheetLayoutView="70" workbookViewId="0">
      <selection activeCell="G9" sqref="G9:G14"/>
    </sheetView>
  </sheetViews>
  <sheetFormatPr baseColWidth="10" defaultRowHeight="15" x14ac:dyDescent="0.25"/>
  <cols>
    <col min="1" max="1" width="4.7109375" style="1" hidden="1" customWidth="1"/>
    <col min="2" max="2" width="11.42578125" style="1" hidden="1" customWidth="1"/>
    <col min="3" max="3" width="7.42578125" style="1" customWidth="1"/>
    <col min="4" max="4" width="20.42578125" style="1" customWidth="1"/>
    <col min="5" max="5" width="17.28515625" style="1" customWidth="1"/>
    <col min="6" max="6" width="22.140625" style="1" customWidth="1"/>
    <col min="7" max="7" width="24.7109375" style="1" customWidth="1"/>
    <col min="8" max="8" width="41.140625" style="67" customWidth="1"/>
    <col min="9" max="9" width="40.42578125" style="1" customWidth="1"/>
    <col min="10" max="10" width="28.28515625" style="192" customWidth="1"/>
    <col min="11" max="11" width="16" style="1" customWidth="1"/>
    <col min="12" max="12" width="9.5703125" style="1" customWidth="1"/>
    <col min="13" max="13" width="18.140625" style="1" customWidth="1"/>
    <col min="14" max="14" width="23.140625" style="1" customWidth="1"/>
    <col min="15" max="15" width="20.5703125" style="1" customWidth="1"/>
    <col min="16" max="16" width="16.5703125" style="1" customWidth="1"/>
    <col min="17" max="17" width="15.85546875" style="1" customWidth="1"/>
    <col min="18" max="18" width="16.5703125" style="1" customWidth="1"/>
    <col min="19" max="19" width="28.42578125" style="1" customWidth="1"/>
    <col min="20" max="16384" width="11.42578125" style="1"/>
  </cols>
  <sheetData>
    <row r="1" spans="3:19" s="5" customFormat="1" ht="22.5" customHeight="1" x14ac:dyDescent="0.25"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</row>
    <row r="2" spans="3:19" s="5" customFormat="1" ht="22.5" customHeight="1" x14ac:dyDescent="0.25"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</row>
    <row r="3" spans="3:19" s="5" customFormat="1" ht="29.25" customHeight="1" x14ac:dyDescent="0.25">
      <c r="C3" s="320"/>
      <c r="D3" s="320"/>
      <c r="E3" s="320"/>
      <c r="F3" s="320"/>
      <c r="G3" s="320"/>
      <c r="H3" s="320"/>
      <c r="I3" s="320"/>
      <c r="J3" s="320"/>
      <c r="K3" s="320"/>
      <c r="L3" s="320"/>
      <c r="M3" s="320"/>
      <c r="N3" s="320"/>
      <c r="O3" s="320"/>
      <c r="P3" s="320"/>
      <c r="Q3" s="320"/>
      <c r="R3" s="320"/>
      <c r="S3" s="320"/>
    </row>
    <row r="4" spans="3:19" s="5" customFormat="1" ht="35.25" customHeight="1" x14ac:dyDescent="0.25">
      <c r="C4" s="321" t="s">
        <v>369</v>
      </c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  <c r="R4" s="321"/>
      <c r="S4" s="321"/>
    </row>
    <row r="5" spans="3:19" s="7" customFormat="1" ht="22.5" customHeight="1" x14ac:dyDescent="0.25">
      <c r="C5" s="319" t="s">
        <v>370</v>
      </c>
      <c r="D5" s="319"/>
      <c r="E5" s="319"/>
      <c r="F5" s="319"/>
      <c r="G5" s="319"/>
      <c r="H5" s="319"/>
      <c r="I5" s="319"/>
      <c r="J5" s="319"/>
      <c r="K5" s="319"/>
      <c r="L5" s="319"/>
      <c r="M5" s="319"/>
      <c r="N5" s="319"/>
      <c r="O5" s="319"/>
      <c r="P5" s="319"/>
      <c r="Q5" s="319"/>
      <c r="R5" s="319"/>
      <c r="S5" s="319"/>
    </row>
    <row r="6" spans="3:19" s="7" customFormat="1" ht="22.5" customHeight="1" x14ac:dyDescent="0.25">
      <c r="C6" s="324" t="s">
        <v>492</v>
      </c>
      <c r="D6" s="324"/>
      <c r="E6" s="324"/>
      <c r="F6" s="324"/>
      <c r="G6" s="324"/>
      <c r="H6" s="324"/>
      <c r="I6" s="324"/>
      <c r="J6" s="324"/>
      <c r="K6" s="324"/>
      <c r="L6" s="324"/>
      <c r="M6" s="324"/>
      <c r="N6" s="324"/>
      <c r="O6" s="324"/>
      <c r="P6" s="324"/>
      <c r="Q6" s="324"/>
      <c r="R6" s="324"/>
      <c r="S6" s="324"/>
    </row>
    <row r="7" spans="3:19" s="5" customFormat="1" ht="22.5" customHeight="1" x14ac:dyDescent="0.4">
      <c r="C7" s="120"/>
      <c r="D7" s="120"/>
      <c r="E7" s="120"/>
      <c r="F7" s="120"/>
      <c r="G7" s="120"/>
      <c r="H7" s="121"/>
      <c r="I7" s="120"/>
      <c r="J7" s="177"/>
      <c r="K7" s="120"/>
      <c r="L7" s="123" t="s">
        <v>2</v>
      </c>
      <c r="M7" s="123"/>
      <c r="N7" s="123"/>
      <c r="O7" s="120"/>
      <c r="P7" s="120"/>
      <c r="Q7" s="120"/>
      <c r="R7" s="120"/>
      <c r="S7" s="120"/>
    </row>
    <row r="8" spans="3:19" ht="76.5" x14ac:dyDescent="0.25">
      <c r="C8" s="124" t="s">
        <v>3</v>
      </c>
      <c r="D8" s="143" t="s">
        <v>329</v>
      </c>
      <c r="E8" s="143" t="s">
        <v>5</v>
      </c>
      <c r="F8" s="143" t="s">
        <v>6</v>
      </c>
      <c r="G8" s="143" t="s">
        <v>330</v>
      </c>
      <c r="H8" s="143" t="s">
        <v>0</v>
      </c>
      <c r="I8" s="143" t="s">
        <v>8</v>
      </c>
      <c r="J8" s="224" t="s">
        <v>415</v>
      </c>
      <c r="K8" s="113" t="s">
        <v>10</v>
      </c>
      <c r="L8" s="143" t="s">
        <v>12</v>
      </c>
      <c r="M8" s="143" t="s">
        <v>331</v>
      </c>
      <c r="N8" s="143" t="s">
        <v>13</v>
      </c>
      <c r="O8" s="143" t="s">
        <v>14</v>
      </c>
      <c r="P8" s="143" t="s">
        <v>15</v>
      </c>
      <c r="Q8" s="143" t="s">
        <v>16</v>
      </c>
      <c r="R8" s="113" t="s">
        <v>17</v>
      </c>
      <c r="S8" s="143" t="s">
        <v>18</v>
      </c>
    </row>
    <row r="9" spans="3:19" s="21" customFormat="1" ht="68.25" customHeight="1" x14ac:dyDescent="0.3">
      <c r="C9" s="126" t="s">
        <v>43</v>
      </c>
      <c r="D9" s="151">
        <v>44645</v>
      </c>
      <c r="E9" s="241" t="s">
        <v>495</v>
      </c>
      <c r="F9" s="144" t="s">
        <v>494</v>
      </c>
      <c r="G9" s="150">
        <v>44676</v>
      </c>
      <c r="H9" s="217" t="s">
        <v>51</v>
      </c>
      <c r="I9" s="227" t="s">
        <v>493</v>
      </c>
      <c r="J9" s="240">
        <v>31865.48</v>
      </c>
      <c r="K9" s="32" t="s">
        <v>30</v>
      </c>
      <c r="L9" s="163">
        <v>6</v>
      </c>
      <c r="M9" s="210" t="s">
        <v>336</v>
      </c>
      <c r="N9" s="239">
        <v>31865.48</v>
      </c>
      <c r="O9" s="240"/>
      <c r="P9" s="240"/>
      <c r="Q9" s="240"/>
      <c r="R9" s="240"/>
      <c r="S9" s="240">
        <f>+N9</f>
        <v>31865.48</v>
      </c>
    </row>
    <row r="10" spans="3:19" s="21" customFormat="1" ht="68.25" customHeight="1" x14ac:dyDescent="0.3">
      <c r="C10" s="238" t="s">
        <v>54</v>
      </c>
      <c r="D10" s="151">
        <v>44651</v>
      </c>
      <c r="E10" s="241" t="s">
        <v>478</v>
      </c>
      <c r="F10" s="144" t="s">
        <v>479</v>
      </c>
      <c r="G10" s="150">
        <v>44681</v>
      </c>
      <c r="H10" s="217" t="s">
        <v>150</v>
      </c>
      <c r="I10" s="220" t="s">
        <v>480</v>
      </c>
      <c r="J10" s="240">
        <v>38074.339999999997</v>
      </c>
      <c r="K10" s="32" t="str">
        <f>+K9</f>
        <v>CREDITO</v>
      </c>
      <c r="L10" s="129">
        <v>0</v>
      </c>
      <c r="M10" s="210" t="s">
        <v>336</v>
      </c>
      <c r="N10" s="239">
        <f>+J10</f>
        <v>38074.339999999997</v>
      </c>
      <c r="O10" s="240"/>
      <c r="P10" s="240"/>
      <c r="Q10" s="240"/>
      <c r="R10" s="240"/>
      <c r="S10" s="240">
        <f>+N10</f>
        <v>38074.339999999997</v>
      </c>
    </row>
    <row r="11" spans="3:19" s="21" customFormat="1" ht="68.25" customHeight="1" x14ac:dyDescent="0.3">
      <c r="C11" s="238" t="s">
        <v>55</v>
      </c>
      <c r="D11" s="144" t="s">
        <v>458</v>
      </c>
      <c r="E11" s="241" t="s">
        <v>463</v>
      </c>
      <c r="F11" s="144" t="s">
        <v>464</v>
      </c>
      <c r="G11" s="144" t="s">
        <v>465</v>
      </c>
      <c r="H11" s="217" t="s">
        <v>51</v>
      </c>
      <c r="I11" s="52" t="s">
        <v>136</v>
      </c>
      <c r="J11" s="169">
        <v>71576.789999999994</v>
      </c>
      <c r="K11" s="32" t="str">
        <f>+K10</f>
        <v>CREDITO</v>
      </c>
      <c r="L11" s="163">
        <v>56</v>
      </c>
      <c r="M11" s="210" t="s">
        <v>336</v>
      </c>
      <c r="N11" s="213">
        <v>0</v>
      </c>
      <c r="O11" s="169">
        <v>71576.789999999994</v>
      </c>
      <c r="P11" s="169"/>
      <c r="Q11" s="169"/>
      <c r="R11" s="169"/>
      <c r="S11" s="169">
        <f>+O11</f>
        <v>71576.789999999994</v>
      </c>
    </row>
    <row r="12" spans="3:19" s="21" customFormat="1" ht="68.25" customHeight="1" x14ac:dyDescent="0.3">
      <c r="C12" s="238" t="s">
        <v>56</v>
      </c>
      <c r="D12" s="144" t="s">
        <v>465</v>
      </c>
      <c r="E12" s="241" t="s">
        <v>463</v>
      </c>
      <c r="F12" s="144" t="s">
        <v>481</v>
      </c>
      <c r="G12" s="144" t="s">
        <v>465</v>
      </c>
      <c r="H12" s="217" t="s">
        <v>51</v>
      </c>
      <c r="I12" s="52" t="s">
        <v>136</v>
      </c>
      <c r="J12" s="169">
        <v>71576.19</v>
      </c>
      <c r="K12" s="32" t="str">
        <f>+K10</f>
        <v>CREDITO</v>
      </c>
      <c r="L12" s="163">
        <v>26</v>
      </c>
      <c r="M12" s="210" t="s">
        <v>336</v>
      </c>
      <c r="N12" s="213">
        <f>+J12</f>
        <v>71576.19</v>
      </c>
      <c r="O12" s="169"/>
      <c r="P12" s="169"/>
      <c r="Q12" s="169"/>
      <c r="R12" s="169"/>
      <c r="S12" s="169">
        <f>+N12</f>
        <v>71576.19</v>
      </c>
    </row>
    <row r="13" spans="3:19" s="21" customFormat="1" ht="68.25" customHeight="1" x14ac:dyDescent="0.3">
      <c r="C13" s="238" t="s">
        <v>57</v>
      </c>
      <c r="D13" s="251" t="s">
        <v>485</v>
      </c>
      <c r="E13" s="252" t="s">
        <v>475</v>
      </c>
      <c r="F13" s="251" t="s">
        <v>483</v>
      </c>
      <c r="G13" s="251" t="s">
        <v>486</v>
      </c>
      <c r="H13" s="255" t="s">
        <v>414</v>
      </c>
      <c r="I13" s="254" t="s">
        <v>482</v>
      </c>
      <c r="J13" s="169">
        <v>61360</v>
      </c>
      <c r="K13" s="166" t="str">
        <f>+K12</f>
        <v>CREDITO</v>
      </c>
      <c r="L13" s="163">
        <v>2</v>
      </c>
      <c r="M13" s="210" t="str">
        <f>+M12</f>
        <v>PENDIENTE</v>
      </c>
      <c r="N13" s="213">
        <v>61360</v>
      </c>
      <c r="O13" s="169"/>
      <c r="P13" s="169"/>
      <c r="Q13" s="169"/>
      <c r="R13" s="169"/>
      <c r="S13" s="169">
        <f>+N13</f>
        <v>61360</v>
      </c>
    </row>
    <row r="14" spans="3:19" s="21" customFormat="1" ht="91.5" customHeight="1" x14ac:dyDescent="0.3">
      <c r="C14" s="238" t="s">
        <v>58</v>
      </c>
      <c r="D14" s="251" t="s">
        <v>489</v>
      </c>
      <c r="E14" s="252" t="s">
        <v>490</v>
      </c>
      <c r="F14" s="251" t="s">
        <v>488</v>
      </c>
      <c r="G14" s="251" t="s">
        <v>491</v>
      </c>
      <c r="H14" s="253" t="s">
        <v>317</v>
      </c>
      <c r="I14" s="256" t="s">
        <v>487</v>
      </c>
      <c r="J14" s="169">
        <v>47919.86</v>
      </c>
      <c r="K14" s="166" t="str">
        <f>+K13</f>
        <v>CREDITO</v>
      </c>
      <c r="L14" s="163">
        <v>7</v>
      </c>
      <c r="M14" s="210" t="str">
        <f>+M13</f>
        <v>PENDIENTE</v>
      </c>
      <c r="N14" s="213">
        <v>47919.86</v>
      </c>
      <c r="O14" s="169"/>
      <c r="P14" s="169"/>
      <c r="Q14" s="169"/>
      <c r="R14" s="169"/>
      <c r="S14" s="169">
        <f>+N14</f>
        <v>47919.86</v>
      </c>
    </row>
    <row r="15" spans="3:19" s="3" customFormat="1" ht="35.25" customHeight="1" x14ac:dyDescent="0.4">
      <c r="C15" s="327" t="s">
        <v>20</v>
      </c>
      <c r="D15" s="327"/>
      <c r="E15" s="327"/>
      <c r="F15" s="327"/>
      <c r="G15" s="327"/>
      <c r="H15" s="327"/>
      <c r="I15" s="327"/>
      <c r="J15" s="327"/>
      <c r="K15" s="327"/>
      <c r="L15" s="198"/>
      <c r="M15" s="198"/>
      <c r="N15" s="233">
        <f>SUM(N9:N14)</f>
        <v>250795.87</v>
      </c>
      <c r="O15" s="233">
        <f t="shared" ref="O15:R15" si="0">SUM(O9:O12)</f>
        <v>71576.789999999994</v>
      </c>
      <c r="P15" s="233">
        <f t="shared" si="0"/>
        <v>0</v>
      </c>
      <c r="Q15" s="233">
        <f t="shared" si="0"/>
        <v>0</v>
      </c>
      <c r="R15" s="233">
        <f t="shared" si="0"/>
        <v>0</v>
      </c>
      <c r="S15" s="233">
        <f>SUM(S9:S14)</f>
        <v>322372.65999999997</v>
      </c>
    </row>
    <row r="16" spans="3:19" s="3" customFormat="1" ht="35.25" customHeight="1" x14ac:dyDescent="0.4">
      <c r="C16" s="140"/>
      <c r="D16" s="140"/>
      <c r="E16" s="140"/>
      <c r="F16" s="140"/>
      <c r="G16" s="140"/>
      <c r="H16" s="140"/>
      <c r="I16" s="140"/>
      <c r="J16" s="140"/>
      <c r="K16" s="140"/>
      <c r="L16" s="141"/>
      <c r="M16" s="141"/>
      <c r="N16" s="142"/>
      <c r="O16" s="142"/>
      <c r="P16" s="142"/>
      <c r="Q16" s="142"/>
      <c r="R16" s="142"/>
      <c r="S16" s="142"/>
    </row>
    <row r="17" spans="3:19" s="3" customFormat="1" ht="35.25" customHeight="1" x14ac:dyDescent="0.4">
      <c r="C17" s="140"/>
      <c r="D17" s="140"/>
      <c r="E17" s="140"/>
      <c r="F17" s="140"/>
      <c r="G17" s="140"/>
      <c r="H17" s="140"/>
      <c r="I17" s="140"/>
      <c r="J17" s="140"/>
      <c r="K17" s="140"/>
      <c r="L17" s="141"/>
      <c r="M17" s="141"/>
      <c r="N17" s="142"/>
      <c r="O17" s="142"/>
      <c r="P17" s="142"/>
      <c r="Q17" s="142"/>
      <c r="R17" s="142"/>
      <c r="S17" s="142"/>
    </row>
    <row r="18" spans="3:19" s="3" customFormat="1" ht="35.25" customHeight="1" x14ac:dyDescent="0.4">
      <c r="C18" s="140"/>
      <c r="D18" s="140"/>
      <c r="E18" s="140"/>
      <c r="F18" s="140"/>
      <c r="G18" s="140"/>
      <c r="H18" s="140"/>
      <c r="I18" s="140"/>
      <c r="J18" s="140"/>
      <c r="K18" s="140"/>
      <c r="L18" s="141"/>
      <c r="M18" s="141"/>
      <c r="N18" s="142"/>
      <c r="O18" s="142"/>
      <c r="P18" s="142"/>
      <c r="Q18" s="142"/>
      <c r="R18" s="142"/>
      <c r="S18" s="142"/>
    </row>
    <row r="19" spans="3:19" s="189" customFormat="1" ht="23.25" x14ac:dyDescent="0.35">
      <c r="C19" s="8"/>
      <c r="D19" s="8"/>
      <c r="E19" s="314"/>
      <c r="F19" s="314"/>
      <c r="G19" s="314"/>
      <c r="H19" s="314"/>
      <c r="I19" s="74"/>
      <c r="J19" s="190"/>
      <c r="K19" s="73"/>
      <c r="L19" s="314"/>
      <c r="M19" s="314"/>
      <c r="N19" s="314"/>
      <c r="O19" s="314"/>
      <c r="P19" s="314"/>
      <c r="Q19" s="314"/>
      <c r="R19" s="8"/>
      <c r="S19" s="8"/>
    </row>
    <row r="20" spans="3:19" s="189" customFormat="1" ht="26.25" x14ac:dyDescent="0.4">
      <c r="C20" s="8"/>
      <c r="D20" s="8"/>
      <c r="E20" s="326" t="s">
        <v>163</v>
      </c>
      <c r="F20" s="326"/>
      <c r="G20" s="326"/>
      <c r="H20" s="326"/>
      <c r="I20" s="174" t="s">
        <v>337</v>
      </c>
      <c r="J20" s="174"/>
      <c r="K20" s="174"/>
      <c r="L20" s="174" t="s">
        <v>326</v>
      </c>
      <c r="M20" s="174"/>
      <c r="R20" s="8"/>
      <c r="S20" s="8"/>
    </row>
    <row r="21" spans="3:19" s="189" customFormat="1" ht="26.25" x14ac:dyDescent="0.4">
      <c r="C21" s="8"/>
      <c r="D21" s="8"/>
      <c r="E21" s="323" t="s">
        <v>35</v>
      </c>
      <c r="F21" s="323"/>
      <c r="G21" s="323"/>
      <c r="H21" s="323"/>
      <c r="I21" s="175" t="s">
        <v>338</v>
      </c>
      <c r="J21" s="149"/>
      <c r="K21" s="149"/>
      <c r="L21" s="149" t="s">
        <v>327</v>
      </c>
      <c r="M21" s="149"/>
      <c r="R21" s="8"/>
      <c r="S21" s="8"/>
    </row>
    <row r="22" spans="3:19" s="189" customFormat="1" ht="26.25" x14ac:dyDescent="0.4">
      <c r="C22" s="8"/>
      <c r="D22" s="8"/>
      <c r="E22" s="323" t="s">
        <v>34</v>
      </c>
      <c r="F22" s="323"/>
      <c r="G22" s="323"/>
      <c r="H22" s="323"/>
      <c r="I22" s="149" t="s">
        <v>339</v>
      </c>
      <c r="J22" s="149"/>
      <c r="K22" s="149"/>
      <c r="L22" s="149" t="s">
        <v>328</v>
      </c>
      <c r="M22" s="149"/>
      <c r="R22" s="8"/>
      <c r="S22" s="8"/>
    </row>
    <row r="23" spans="3:19" s="189" customFormat="1" ht="27" thickBot="1" x14ac:dyDescent="0.45">
      <c r="C23" s="8"/>
      <c r="D23" s="8"/>
      <c r="E23" s="149"/>
      <c r="F23" s="149"/>
      <c r="G23" s="149"/>
      <c r="H23" s="149"/>
      <c r="I23" s="149"/>
      <c r="J23" s="149"/>
      <c r="K23" s="149"/>
      <c r="L23" s="149"/>
      <c r="M23" s="149"/>
      <c r="R23" s="8"/>
      <c r="S23" s="8"/>
    </row>
    <row r="24" spans="3:19" s="189" customFormat="1" ht="21" x14ac:dyDescent="0.35">
      <c r="C24" s="8"/>
      <c r="D24" s="8"/>
      <c r="E24" s="10"/>
      <c r="F24" s="10"/>
      <c r="G24" s="10"/>
      <c r="H24" s="309" t="s">
        <v>49</v>
      </c>
      <c r="I24" s="309"/>
      <c r="J24" s="309"/>
      <c r="K24" s="309"/>
      <c r="L24" s="309"/>
      <c r="M24" s="309"/>
      <c r="N24" s="309"/>
      <c r="O24" s="19"/>
      <c r="P24" s="10"/>
      <c r="Q24" s="10"/>
      <c r="R24" s="8"/>
      <c r="S24" s="8"/>
    </row>
    <row r="25" spans="3:19" s="189" customFormat="1" ht="21" x14ac:dyDescent="0.35">
      <c r="C25" s="8"/>
      <c r="D25" s="8"/>
      <c r="E25" s="10"/>
      <c r="F25" s="10"/>
      <c r="G25" s="10"/>
      <c r="H25" s="307" t="s">
        <v>53</v>
      </c>
      <c r="I25" s="307"/>
      <c r="J25" s="307"/>
      <c r="K25" s="307"/>
      <c r="L25" s="307"/>
      <c r="M25" s="307"/>
      <c r="N25" s="307"/>
      <c r="O25" s="11"/>
      <c r="P25" s="10"/>
      <c r="Q25" s="10"/>
      <c r="R25" s="8"/>
      <c r="S25" s="8"/>
    </row>
    <row r="26" spans="3:19" s="189" customFormat="1" ht="21" x14ac:dyDescent="0.35">
      <c r="C26" s="8"/>
      <c r="D26" s="8"/>
      <c r="E26" s="10"/>
      <c r="F26" s="10"/>
      <c r="G26" s="10"/>
      <c r="H26" s="65"/>
      <c r="I26" s="13"/>
      <c r="J26" s="14"/>
      <c r="K26" s="191"/>
      <c r="L26" s="16"/>
      <c r="M26" s="16"/>
      <c r="N26" s="13"/>
      <c r="O26" s="13"/>
      <c r="P26" s="10"/>
      <c r="Q26" s="10"/>
      <c r="R26" s="8"/>
      <c r="S26" s="8"/>
    </row>
    <row r="27" spans="3:19" s="189" customFormat="1" ht="21" x14ac:dyDescent="0.35">
      <c r="C27" s="8"/>
      <c r="D27" s="8"/>
      <c r="E27" s="10"/>
      <c r="F27" s="10"/>
      <c r="G27" s="10"/>
      <c r="H27" s="65"/>
      <c r="I27" s="13"/>
      <c r="J27" s="14"/>
      <c r="L27" s="16"/>
      <c r="M27" s="16"/>
      <c r="N27" s="13"/>
      <c r="O27" s="13"/>
      <c r="P27" s="10"/>
      <c r="Q27" s="10"/>
      <c r="R27" s="8"/>
    </row>
    <row r="28" spans="3:19" x14ac:dyDescent="0.25">
      <c r="C28" s="5"/>
      <c r="D28" s="5"/>
      <c r="E28" s="5"/>
      <c r="F28" s="5"/>
      <c r="G28" s="5"/>
      <c r="H28" s="64"/>
      <c r="I28" s="5"/>
      <c r="J28" s="176"/>
      <c r="K28" s="5"/>
      <c r="L28" s="5"/>
      <c r="M28" s="5"/>
      <c r="N28" s="5"/>
      <c r="O28" s="5"/>
      <c r="P28" s="5"/>
      <c r="Q28" s="5"/>
      <c r="R28" s="5"/>
      <c r="S28" s="5"/>
    </row>
    <row r="29" spans="3:19" x14ac:dyDescent="0.25">
      <c r="C29" s="5"/>
      <c r="D29" s="5"/>
      <c r="E29" s="5"/>
      <c r="F29" s="5"/>
      <c r="G29" s="5"/>
      <c r="H29" s="64"/>
      <c r="I29" s="5"/>
      <c r="J29" s="176"/>
      <c r="K29" s="5"/>
      <c r="L29" s="5"/>
      <c r="M29" s="5"/>
      <c r="N29" s="5"/>
      <c r="O29" s="5"/>
      <c r="P29" s="5"/>
      <c r="Q29" s="5"/>
      <c r="R29" s="5"/>
      <c r="S29" s="5"/>
    </row>
    <row r="30" spans="3:19" x14ac:dyDescent="0.25">
      <c r="C30" s="5"/>
      <c r="D30" s="5"/>
      <c r="E30" s="5"/>
      <c r="F30" s="5"/>
      <c r="G30" s="5"/>
      <c r="H30" s="60"/>
      <c r="I30" s="5"/>
      <c r="J30" s="176"/>
      <c r="K30" s="5"/>
      <c r="L30" s="5"/>
      <c r="M30" s="5"/>
      <c r="N30" s="5"/>
      <c r="O30" s="5"/>
      <c r="P30" s="5"/>
      <c r="Q30" s="5"/>
      <c r="R30" s="5"/>
      <c r="S30" s="5"/>
    </row>
  </sheetData>
  <mergeCells count="14">
    <mergeCell ref="C6:S6"/>
    <mergeCell ref="C1:S1"/>
    <mergeCell ref="C2:S2"/>
    <mergeCell ref="C3:S3"/>
    <mergeCell ref="C4:S4"/>
    <mergeCell ref="C5:S5"/>
    <mergeCell ref="H24:N24"/>
    <mergeCell ref="H25:N25"/>
    <mergeCell ref="C15:K15"/>
    <mergeCell ref="E19:H19"/>
    <mergeCell ref="L19:Q19"/>
    <mergeCell ref="E20:H20"/>
    <mergeCell ref="E21:H21"/>
    <mergeCell ref="E22:H22"/>
  </mergeCells>
  <printOptions horizontalCentered="1"/>
  <pageMargins left="0.25" right="0.25" top="0.75" bottom="0.75" header="0.3" footer="0.3"/>
  <pageSetup scale="36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K30"/>
  <sheetViews>
    <sheetView showGridLines="0" view="pageBreakPreview" topLeftCell="C4" zoomScale="70" zoomScaleNormal="30" zoomScaleSheetLayoutView="70" workbookViewId="0">
      <selection activeCell="M17" sqref="M17"/>
    </sheetView>
  </sheetViews>
  <sheetFormatPr baseColWidth="10" defaultRowHeight="15" x14ac:dyDescent="0.25"/>
  <cols>
    <col min="1" max="1" width="4.7109375" style="1" hidden="1" customWidth="1"/>
    <col min="2" max="2" width="11.42578125" style="1" hidden="1" customWidth="1"/>
    <col min="3" max="3" width="41.140625" style="67" customWidth="1"/>
    <col min="4" max="4" width="45.140625" style="1" customWidth="1"/>
    <col min="5" max="6" width="32.7109375" style="1" customWidth="1"/>
    <col min="7" max="7" width="22.85546875" style="192" customWidth="1"/>
    <col min="8" max="8" width="21.85546875" style="1" customWidth="1"/>
    <col min="9" max="9" width="24.140625" style="1" customWidth="1"/>
    <col min="10" max="10" width="26.140625" style="1" customWidth="1"/>
    <col min="11" max="11" width="34.42578125" style="1" customWidth="1"/>
    <col min="12" max="16384" width="11.42578125" style="1"/>
  </cols>
  <sheetData>
    <row r="1" spans="3:11" s="5" customFormat="1" ht="22.5" customHeight="1" x14ac:dyDescent="0.25">
      <c r="C1" s="303"/>
      <c r="D1" s="303"/>
      <c r="E1" s="303"/>
      <c r="F1" s="303"/>
      <c r="G1" s="303"/>
      <c r="H1" s="303"/>
      <c r="I1" s="303"/>
      <c r="J1" s="303"/>
      <c r="K1" s="303"/>
    </row>
    <row r="2" spans="3:11" s="5" customFormat="1" ht="22.5" customHeight="1" x14ac:dyDescent="0.25">
      <c r="C2" s="303"/>
      <c r="D2" s="303"/>
      <c r="E2" s="303"/>
      <c r="F2" s="303"/>
      <c r="G2" s="303"/>
      <c r="H2" s="303"/>
      <c r="I2" s="303"/>
      <c r="J2" s="303"/>
      <c r="K2" s="303"/>
    </row>
    <row r="3" spans="3:11" s="5" customFormat="1" ht="29.25" customHeight="1" x14ac:dyDescent="0.25">
      <c r="C3" s="320"/>
      <c r="D3" s="320"/>
      <c r="E3" s="320"/>
      <c r="F3" s="320"/>
      <c r="G3" s="320"/>
      <c r="H3" s="320"/>
      <c r="I3" s="320"/>
      <c r="J3" s="320"/>
      <c r="K3" s="320"/>
    </row>
    <row r="4" spans="3:11" s="5" customFormat="1" ht="35.25" customHeight="1" x14ac:dyDescent="0.25">
      <c r="C4" s="328" t="s">
        <v>577</v>
      </c>
      <c r="D4" s="328"/>
      <c r="E4" s="328"/>
      <c r="F4" s="328"/>
      <c r="G4" s="328"/>
      <c r="H4" s="328"/>
      <c r="I4" s="328"/>
      <c r="J4" s="328"/>
      <c r="K4" s="328"/>
    </row>
    <row r="5" spans="3:11" s="7" customFormat="1" ht="22.5" customHeight="1" x14ac:dyDescent="0.25">
      <c r="C5" s="329" t="s">
        <v>583</v>
      </c>
      <c r="D5" s="329"/>
      <c r="E5" s="329"/>
      <c r="F5" s="329"/>
      <c r="G5" s="329"/>
      <c r="H5" s="329"/>
      <c r="I5" s="329"/>
      <c r="J5" s="329"/>
      <c r="K5" s="329"/>
    </row>
    <row r="6" spans="3:11" s="7" customFormat="1" ht="22.5" customHeight="1" x14ac:dyDescent="0.25">
      <c r="C6" s="330" t="s">
        <v>579</v>
      </c>
      <c r="D6" s="330"/>
      <c r="E6" s="330"/>
      <c r="F6" s="330"/>
      <c r="G6" s="330"/>
      <c r="H6" s="330"/>
      <c r="I6" s="330"/>
      <c r="J6" s="330"/>
      <c r="K6" s="330"/>
    </row>
    <row r="7" spans="3:11" s="5" customFormat="1" ht="22.5" customHeight="1" x14ac:dyDescent="0.4">
      <c r="C7" s="121"/>
      <c r="D7" s="120"/>
      <c r="E7" s="120"/>
      <c r="F7" s="120"/>
      <c r="G7" s="177"/>
      <c r="H7" s="120"/>
      <c r="I7" s="123"/>
      <c r="J7" s="123"/>
      <c r="K7" s="123"/>
    </row>
    <row r="8" spans="3:11" ht="60.75" x14ac:dyDescent="0.25">
      <c r="C8" s="267" t="s">
        <v>0</v>
      </c>
      <c r="D8" s="267" t="s">
        <v>8</v>
      </c>
      <c r="E8" s="267" t="s">
        <v>562</v>
      </c>
      <c r="F8" s="267" t="s">
        <v>329</v>
      </c>
      <c r="G8" s="282" t="s">
        <v>563</v>
      </c>
      <c r="H8" s="267" t="s">
        <v>580</v>
      </c>
      <c r="I8" s="267" t="s">
        <v>564</v>
      </c>
      <c r="J8" s="282" t="s">
        <v>565</v>
      </c>
      <c r="K8" s="283" t="s">
        <v>570</v>
      </c>
    </row>
    <row r="9" spans="3:11" s="21" customFormat="1" ht="68.25" customHeight="1" x14ac:dyDescent="0.3">
      <c r="C9" s="217" t="s">
        <v>51</v>
      </c>
      <c r="D9" s="227" t="s">
        <v>493</v>
      </c>
      <c r="E9" s="144" t="s">
        <v>494</v>
      </c>
      <c r="F9" s="151">
        <v>44645</v>
      </c>
      <c r="G9" s="291">
        <v>31865.48</v>
      </c>
      <c r="H9" s="150">
        <v>44676</v>
      </c>
      <c r="I9" s="169"/>
      <c r="J9" s="291">
        <v>31865.48</v>
      </c>
      <c r="K9" s="210" t="s">
        <v>336</v>
      </c>
    </row>
    <row r="10" spans="3:11" s="21" customFormat="1" ht="68.25" customHeight="1" x14ac:dyDescent="0.3">
      <c r="C10" s="217" t="s">
        <v>150</v>
      </c>
      <c r="D10" s="220" t="s">
        <v>480</v>
      </c>
      <c r="E10" s="144" t="s">
        <v>479</v>
      </c>
      <c r="F10" s="151">
        <v>44651</v>
      </c>
      <c r="G10" s="147">
        <v>38074.339999999997</v>
      </c>
      <c r="H10" s="150">
        <v>44681</v>
      </c>
      <c r="I10" s="290"/>
      <c r="J10" s="147">
        <v>38074.339999999997</v>
      </c>
      <c r="K10" s="210" t="s">
        <v>336</v>
      </c>
    </row>
    <row r="11" spans="3:11" s="21" customFormat="1" ht="68.25" customHeight="1" x14ac:dyDescent="0.3">
      <c r="C11" s="217" t="s">
        <v>51</v>
      </c>
      <c r="D11" s="52" t="s">
        <v>136</v>
      </c>
      <c r="E11" s="144" t="s">
        <v>464</v>
      </c>
      <c r="F11" s="144" t="s">
        <v>458</v>
      </c>
      <c r="G11" s="242">
        <v>71576.789999999994</v>
      </c>
      <c r="H11" s="144" t="s">
        <v>465</v>
      </c>
      <c r="I11" s="279"/>
      <c r="J11" s="242">
        <v>71576.789999999994</v>
      </c>
      <c r="K11" s="210" t="s">
        <v>336</v>
      </c>
    </row>
    <row r="12" spans="3:11" s="21" customFormat="1" ht="68.25" customHeight="1" x14ac:dyDescent="0.3">
      <c r="C12" s="217" t="s">
        <v>51</v>
      </c>
      <c r="D12" s="52" t="s">
        <v>136</v>
      </c>
      <c r="E12" s="144" t="s">
        <v>481</v>
      </c>
      <c r="F12" s="144" t="s">
        <v>465</v>
      </c>
      <c r="G12" s="242">
        <v>71576.19</v>
      </c>
      <c r="H12" s="144" t="s">
        <v>465</v>
      </c>
      <c r="I12" s="169"/>
      <c r="J12" s="242">
        <v>71576.19</v>
      </c>
      <c r="K12" s="210" t="s">
        <v>336</v>
      </c>
    </row>
    <row r="13" spans="3:11" s="21" customFormat="1" ht="68.25" customHeight="1" x14ac:dyDescent="0.3">
      <c r="C13" s="255" t="s">
        <v>414</v>
      </c>
      <c r="D13" s="254" t="s">
        <v>482</v>
      </c>
      <c r="E13" s="251" t="s">
        <v>483</v>
      </c>
      <c r="F13" s="251" t="s">
        <v>485</v>
      </c>
      <c r="G13" s="292">
        <v>61360</v>
      </c>
      <c r="H13" s="251" t="s">
        <v>486</v>
      </c>
      <c r="I13" s="169"/>
      <c r="J13" s="292">
        <v>61360</v>
      </c>
      <c r="K13" s="210" t="s">
        <v>336</v>
      </c>
    </row>
    <row r="14" spans="3:11" s="21" customFormat="1" ht="102" customHeight="1" x14ac:dyDescent="0.3">
      <c r="C14" s="253" t="s">
        <v>317</v>
      </c>
      <c r="D14" s="256" t="s">
        <v>487</v>
      </c>
      <c r="E14" s="251" t="s">
        <v>488</v>
      </c>
      <c r="F14" s="251" t="s">
        <v>489</v>
      </c>
      <c r="G14" s="288">
        <v>47919.86</v>
      </c>
      <c r="H14" s="251" t="s">
        <v>491</v>
      </c>
      <c r="I14" s="163"/>
      <c r="J14" s="288">
        <v>47919.86</v>
      </c>
      <c r="K14" s="210" t="s">
        <v>336</v>
      </c>
    </row>
    <row r="15" spans="3:11" s="21" customFormat="1" ht="54" customHeight="1" x14ac:dyDescent="0.3">
      <c r="C15" s="275"/>
      <c r="D15" s="273"/>
      <c r="E15" s="272"/>
      <c r="F15" s="274"/>
      <c r="G15" s="276">
        <f>SUM(G9:G14)</f>
        <v>322372.65999999997</v>
      </c>
      <c r="H15" s="166"/>
      <c r="I15" s="287">
        <f>SUM(I9:I14)</f>
        <v>0</v>
      </c>
      <c r="J15" s="287">
        <f>SUM(J9:J14)</f>
        <v>322372.65999999997</v>
      </c>
      <c r="K15" s="210"/>
    </row>
    <row r="16" spans="3:11" s="3" customFormat="1" ht="35.25" customHeight="1" x14ac:dyDescent="0.4">
      <c r="C16" s="140"/>
      <c r="D16" s="140"/>
      <c r="E16" s="140"/>
      <c r="F16" s="140"/>
      <c r="G16" s="140"/>
      <c r="H16" s="140"/>
      <c r="I16" s="141"/>
      <c r="J16" s="141"/>
      <c r="K16" s="141"/>
    </row>
    <row r="17" spans="3:11" s="3" customFormat="1" ht="35.25" customHeight="1" x14ac:dyDescent="0.4">
      <c r="C17" s="140"/>
      <c r="D17" s="140"/>
      <c r="E17" s="140"/>
      <c r="F17" s="140"/>
      <c r="G17" s="140"/>
      <c r="H17" s="140"/>
      <c r="I17" s="141"/>
      <c r="J17" s="141"/>
      <c r="K17" s="141"/>
    </row>
    <row r="18" spans="3:11" s="3" customFormat="1" ht="35.25" customHeight="1" x14ac:dyDescent="0.4">
      <c r="C18" s="286" t="s">
        <v>576</v>
      </c>
      <c r="D18" s="284"/>
      <c r="E18" s="174" t="s">
        <v>326</v>
      </c>
      <c r="F18" s="189"/>
      <c r="G18" s="189"/>
      <c r="H18" s="140"/>
      <c r="I18" s="174" t="s">
        <v>573</v>
      </c>
      <c r="J18" s="174"/>
      <c r="K18" s="141"/>
    </row>
    <row r="19" spans="3:11" s="189" customFormat="1" ht="26.25" x14ac:dyDescent="0.4">
      <c r="C19" s="285" t="s">
        <v>571</v>
      </c>
      <c r="D19" s="285"/>
      <c r="E19" s="149" t="s">
        <v>327</v>
      </c>
      <c r="H19" s="73"/>
      <c r="I19" s="175" t="s">
        <v>574</v>
      </c>
      <c r="J19" s="175"/>
      <c r="K19" s="264"/>
    </row>
    <row r="20" spans="3:11" s="189" customFormat="1" ht="26.25" x14ac:dyDescent="0.4">
      <c r="C20" s="285" t="s">
        <v>572</v>
      </c>
      <c r="D20" s="285"/>
      <c r="E20" s="149" t="s">
        <v>328</v>
      </c>
      <c r="H20" s="174"/>
      <c r="I20" s="149" t="s">
        <v>575</v>
      </c>
      <c r="J20" s="149"/>
    </row>
    <row r="21" spans="3:11" s="189" customFormat="1" ht="26.25" x14ac:dyDescent="0.4">
      <c r="C21" s="149"/>
      <c r="G21" s="149"/>
      <c r="H21" s="149"/>
    </row>
    <row r="22" spans="3:11" s="189" customFormat="1" ht="26.25" x14ac:dyDescent="0.4">
      <c r="C22" s="149"/>
      <c r="G22" s="149"/>
      <c r="H22" s="149"/>
    </row>
    <row r="23" spans="3:11" s="189" customFormat="1" ht="27" thickBot="1" x14ac:dyDescent="0.45">
      <c r="C23" s="149"/>
      <c r="D23" s="149"/>
      <c r="E23" s="149"/>
      <c r="F23" s="149"/>
      <c r="G23" s="149"/>
      <c r="H23" s="149"/>
      <c r="I23" s="149"/>
      <c r="J23" s="149"/>
      <c r="K23" s="149"/>
    </row>
    <row r="24" spans="3:11" s="189" customFormat="1" ht="21" x14ac:dyDescent="0.3">
      <c r="C24" s="309" t="s">
        <v>49</v>
      </c>
      <c r="D24" s="309"/>
      <c r="E24" s="309"/>
      <c r="F24" s="309"/>
      <c r="G24" s="309"/>
      <c r="H24" s="309"/>
      <c r="I24" s="309"/>
      <c r="J24" s="309"/>
      <c r="K24" s="309"/>
    </row>
    <row r="25" spans="3:11" s="189" customFormat="1" ht="20.25" x14ac:dyDescent="0.3">
      <c r="C25" s="307" t="s">
        <v>53</v>
      </c>
      <c r="D25" s="307"/>
      <c r="E25" s="307"/>
      <c r="F25" s="307"/>
      <c r="G25" s="307"/>
      <c r="H25" s="307"/>
      <c r="I25" s="307"/>
      <c r="J25" s="307"/>
      <c r="K25" s="307"/>
    </row>
    <row r="26" spans="3:11" s="189" customFormat="1" ht="21" x14ac:dyDescent="0.3">
      <c r="C26" s="65"/>
      <c r="D26" s="13"/>
      <c r="E26" s="13"/>
      <c r="F26" s="13"/>
      <c r="G26" s="14"/>
      <c r="H26" s="191"/>
      <c r="I26" s="16"/>
      <c r="J26" s="16"/>
      <c r="K26" s="16"/>
    </row>
    <row r="27" spans="3:11" s="189" customFormat="1" ht="21" x14ac:dyDescent="0.3">
      <c r="C27" s="65"/>
      <c r="D27" s="13"/>
      <c r="E27" s="13"/>
      <c r="F27" s="13"/>
      <c r="G27" s="14"/>
      <c r="I27" s="16"/>
      <c r="J27" s="16"/>
      <c r="K27" s="16"/>
    </row>
    <row r="28" spans="3:11" x14ac:dyDescent="0.25">
      <c r="C28" s="64"/>
      <c r="D28" s="5"/>
      <c r="E28" s="5"/>
      <c r="F28" s="5"/>
      <c r="G28" s="176"/>
      <c r="H28" s="5"/>
      <c r="I28" s="5"/>
      <c r="J28" s="5"/>
      <c r="K28" s="5"/>
    </row>
    <row r="29" spans="3:11" x14ac:dyDescent="0.25">
      <c r="C29" s="64"/>
      <c r="D29" s="5"/>
      <c r="E29" s="5"/>
      <c r="F29" s="5"/>
      <c r="G29" s="176"/>
      <c r="H29" s="5"/>
      <c r="I29" s="5"/>
      <c r="J29" s="5"/>
      <c r="K29" s="5"/>
    </row>
    <row r="30" spans="3:11" x14ac:dyDescent="0.25">
      <c r="C30" s="60"/>
      <c r="D30" s="5"/>
      <c r="E30" s="5"/>
      <c r="F30" s="5"/>
      <c r="G30" s="176"/>
      <c r="H30" s="5"/>
      <c r="I30" s="5"/>
      <c r="J30" s="5"/>
      <c r="K30" s="5"/>
    </row>
  </sheetData>
  <mergeCells count="8">
    <mergeCell ref="C24:K24"/>
    <mergeCell ref="C25:K25"/>
    <mergeCell ref="C1:K1"/>
    <mergeCell ref="C2:K2"/>
    <mergeCell ref="C3:K3"/>
    <mergeCell ref="C4:K4"/>
    <mergeCell ref="C5:K5"/>
    <mergeCell ref="C6:K6"/>
  </mergeCells>
  <conditionalFormatting sqref="G15">
    <cfRule type="duplicateValues" dxfId="23" priority="7"/>
  </conditionalFormatting>
  <conditionalFormatting sqref="G9:G10 G12:G14">
    <cfRule type="duplicateValues" dxfId="22" priority="4"/>
  </conditionalFormatting>
  <conditionalFormatting sqref="G11">
    <cfRule type="duplicateValues" dxfId="21" priority="3"/>
  </conditionalFormatting>
  <conditionalFormatting sqref="J9:J10 J12:J14">
    <cfRule type="duplicateValues" dxfId="20" priority="2"/>
  </conditionalFormatting>
  <conditionalFormatting sqref="J11">
    <cfRule type="duplicateValues" dxfId="19" priority="1"/>
  </conditionalFormatting>
  <printOptions horizontalCentered="1"/>
  <pageMargins left="0.25" right="0.25" top="0.75" bottom="0.75" header="0.3" footer="0.3"/>
  <pageSetup scale="4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D1:T38"/>
  <sheetViews>
    <sheetView showGridLines="0" view="pageBreakPreview" zoomScale="70" zoomScaleNormal="30" zoomScaleSheetLayoutView="70" workbookViewId="0">
      <selection activeCell="J14" sqref="J14:O14"/>
    </sheetView>
  </sheetViews>
  <sheetFormatPr baseColWidth="10" defaultRowHeight="15" x14ac:dyDescent="0.25"/>
  <cols>
    <col min="1" max="3" width="11.42578125" style="1"/>
    <col min="4" max="4" width="7.42578125" style="1" customWidth="1"/>
    <col min="5" max="5" width="15.5703125" style="1" bestFit="1" customWidth="1"/>
    <col min="6" max="6" width="26.5703125" style="1" customWidth="1"/>
    <col min="7" max="7" width="19.140625" style="1" bestFit="1" customWidth="1"/>
    <col min="8" max="8" width="14.85546875" style="1" bestFit="1" customWidth="1"/>
    <col min="9" max="9" width="37" style="67" customWidth="1"/>
    <col min="10" max="10" width="33.85546875" style="1" customWidth="1"/>
    <col min="11" max="11" width="19.7109375" style="2" bestFit="1" customWidth="1"/>
    <col min="12" max="12" width="16.140625" style="1" customWidth="1"/>
    <col min="13" max="13" width="14.5703125" style="1" customWidth="1"/>
    <col min="14" max="14" width="8.28515625" style="1" customWidth="1"/>
    <col min="15" max="15" width="20.7109375" style="1" bestFit="1" customWidth="1"/>
    <col min="16" max="17" width="18.140625" style="1" bestFit="1" customWidth="1"/>
    <col min="18" max="18" width="14.7109375" style="1" customWidth="1"/>
    <col min="19" max="19" width="16.42578125" style="1" bestFit="1" customWidth="1"/>
    <col min="20" max="20" width="20.7109375" style="1" bestFit="1" customWidth="1"/>
    <col min="21" max="16384" width="11.42578125" style="1"/>
  </cols>
  <sheetData>
    <row r="1" spans="4:20" s="5" customFormat="1" ht="22.5" customHeight="1" x14ac:dyDescent="0.25">
      <c r="I1" s="60"/>
      <c r="K1" s="6"/>
    </row>
    <row r="2" spans="4:20" s="5" customFormat="1" ht="22.5" customHeight="1" x14ac:dyDescent="0.25"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</row>
    <row r="3" spans="4:20" s="5" customFormat="1" ht="22.5" customHeight="1" x14ac:dyDescent="0.25"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04"/>
      <c r="T3" s="304"/>
    </row>
    <row r="4" spans="4:20" s="5" customFormat="1" ht="29.25" customHeight="1" x14ac:dyDescent="0.25">
      <c r="D4" s="305"/>
      <c r="E4" s="305"/>
      <c r="F4" s="305"/>
      <c r="G4" s="305"/>
      <c r="H4" s="305"/>
      <c r="I4" s="305"/>
      <c r="J4" s="305"/>
      <c r="K4" s="305"/>
      <c r="L4" s="305"/>
      <c r="M4" s="305"/>
      <c r="N4" s="305"/>
      <c r="O4" s="305"/>
      <c r="P4" s="305"/>
      <c r="Q4" s="305"/>
      <c r="R4" s="305"/>
      <c r="S4" s="305"/>
      <c r="T4" s="305"/>
    </row>
    <row r="5" spans="4:20" s="5" customFormat="1" ht="35.25" customHeight="1" x14ac:dyDescent="0.25">
      <c r="D5" s="306" t="s">
        <v>113</v>
      </c>
      <c r="E5" s="306"/>
      <c r="F5" s="306"/>
      <c r="G5" s="306"/>
      <c r="H5" s="306"/>
      <c r="I5" s="306"/>
      <c r="J5" s="306"/>
      <c r="K5" s="306"/>
      <c r="L5" s="306"/>
      <c r="M5" s="306"/>
      <c r="N5" s="306"/>
      <c r="O5" s="306"/>
      <c r="P5" s="306"/>
      <c r="Q5" s="306"/>
      <c r="R5" s="306"/>
      <c r="S5" s="306"/>
      <c r="T5" s="306"/>
    </row>
    <row r="6" spans="4:20" s="5" customFormat="1" ht="22.5" customHeight="1" x14ac:dyDescent="0.25">
      <c r="D6" s="307" t="s">
        <v>50</v>
      </c>
      <c r="E6" s="307"/>
      <c r="F6" s="307"/>
      <c r="G6" s="307"/>
      <c r="H6" s="307"/>
      <c r="I6" s="307"/>
      <c r="J6" s="307"/>
      <c r="K6" s="307"/>
      <c r="L6" s="307"/>
      <c r="M6" s="307"/>
      <c r="N6" s="307"/>
      <c r="O6" s="307"/>
      <c r="P6" s="307"/>
      <c r="Q6" s="307"/>
      <c r="R6" s="307"/>
      <c r="S6" s="307"/>
      <c r="T6" s="307"/>
    </row>
    <row r="7" spans="4:20" s="5" customFormat="1" ht="22.5" customHeight="1" x14ac:dyDescent="0.25">
      <c r="D7" s="12"/>
      <c r="E7" s="12"/>
      <c r="F7" s="12"/>
      <c r="G7" s="12"/>
      <c r="H7" s="12"/>
      <c r="I7" s="61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spans="4:20" s="7" customFormat="1" ht="22.5" customHeight="1" x14ac:dyDescent="0.25">
      <c r="D8" s="302" t="s">
        <v>1</v>
      </c>
      <c r="E8" s="302"/>
      <c r="F8" s="302"/>
      <c r="G8" s="302"/>
      <c r="H8" s="302"/>
      <c r="I8" s="302"/>
      <c r="J8" s="302"/>
      <c r="K8" s="302"/>
      <c r="L8" s="302"/>
      <c r="M8" s="302"/>
      <c r="N8" s="302"/>
      <c r="O8" s="302"/>
      <c r="P8" s="302"/>
      <c r="Q8" s="302"/>
      <c r="R8" s="302"/>
      <c r="S8" s="302"/>
      <c r="T8" s="302"/>
    </row>
    <row r="9" spans="4:20" s="7" customFormat="1" ht="22.5" customHeight="1" x14ac:dyDescent="0.25">
      <c r="D9" s="310" t="s">
        <v>157</v>
      </c>
      <c r="E9" s="310"/>
      <c r="F9" s="310"/>
      <c r="G9" s="310"/>
      <c r="H9" s="310"/>
      <c r="I9" s="310"/>
      <c r="J9" s="310"/>
      <c r="K9" s="310"/>
      <c r="L9" s="310"/>
      <c r="M9" s="310"/>
      <c r="N9" s="310"/>
      <c r="O9" s="310"/>
      <c r="P9" s="310"/>
      <c r="Q9" s="310"/>
      <c r="R9" s="310"/>
      <c r="S9" s="310"/>
      <c r="T9" s="310"/>
    </row>
    <row r="10" spans="4:20" s="5" customFormat="1" ht="22.5" customHeight="1" thickBot="1" x14ac:dyDescent="0.35">
      <c r="D10" s="20"/>
      <c r="E10" s="20"/>
      <c r="F10" s="20"/>
      <c r="G10" s="20"/>
      <c r="H10" s="20"/>
      <c r="I10" s="68"/>
      <c r="J10" s="20"/>
      <c r="K10" s="69"/>
      <c r="L10" s="20"/>
      <c r="M10" s="20"/>
      <c r="N10" s="70" t="s">
        <v>2</v>
      </c>
      <c r="O10" s="70"/>
      <c r="P10" s="20"/>
      <c r="Q10" s="20"/>
      <c r="R10" s="20"/>
      <c r="S10" s="20"/>
      <c r="T10" s="20"/>
    </row>
    <row r="11" spans="4:20" ht="57" thickBot="1" x14ac:dyDescent="0.3">
      <c r="D11" s="23" t="s">
        <v>3</v>
      </c>
      <c r="E11" s="24" t="s">
        <v>4</v>
      </c>
      <c r="F11" s="24" t="s">
        <v>5</v>
      </c>
      <c r="G11" s="24" t="s">
        <v>6</v>
      </c>
      <c r="H11" s="24" t="s">
        <v>7</v>
      </c>
      <c r="I11" s="24" t="s">
        <v>0</v>
      </c>
      <c r="J11" s="24" t="s">
        <v>8</v>
      </c>
      <c r="K11" s="25" t="s">
        <v>9</v>
      </c>
      <c r="L11" s="24" t="s">
        <v>10</v>
      </c>
      <c r="M11" s="24" t="s">
        <v>11</v>
      </c>
      <c r="N11" s="24" t="s">
        <v>12</v>
      </c>
      <c r="O11" s="24" t="s">
        <v>13</v>
      </c>
      <c r="P11" s="24" t="s">
        <v>14</v>
      </c>
      <c r="Q11" s="24" t="s">
        <v>15</v>
      </c>
      <c r="R11" s="24" t="s">
        <v>16</v>
      </c>
      <c r="S11" s="24" t="s">
        <v>17</v>
      </c>
      <c r="T11" s="26" t="s">
        <v>18</v>
      </c>
    </row>
    <row r="12" spans="4:20" s="56" customFormat="1" ht="101.25" x14ac:dyDescent="0.25">
      <c r="D12" s="28" t="s">
        <v>43</v>
      </c>
      <c r="E12" s="28" t="s">
        <v>102</v>
      </c>
      <c r="F12" s="29">
        <v>629</v>
      </c>
      <c r="G12" s="28" t="s">
        <v>99</v>
      </c>
      <c r="H12" s="28" t="s">
        <v>98</v>
      </c>
      <c r="I12" s="52" t="s">
        <v>75</v>
      </c>
      <c r="J12" s="52" t="s">
        <v>100</v>
      </c>
      <c r="K12" s="53">
        <v>152998.79999999999</v>
      </c>
      <c r="L12" s="32" t="s">
        <v>30</v>
      </c>
      <c r="M12" s="52" t="s">
        <v>73</v>
      </c>
      <c r="N12" s="32">
        <v>1</v>
      </c>
      <c r="O12" s="54">
        <f t="shared" ref="O12" si="0">+K12</f>
        <v>152998.79999999999</v>
      </c>
      <c r="P12" s="54"/>
      <c r="Q12" s="54"/>
      <c r="R12" s="54"/>
      <c r="S12" s="54"/>
      <c r="T12" s="55">
        <f t="shared" ref="T12:T18" si="1">O12+P12+Q12+R12+S12</f>
        <v>152998.79999999999</v>
      </c>
    </row>
    <row r="13" spans="4:20" s="22" customFormat="1" ht="40.5" x14ac:dyDescent="0.25">
      <c r="D13" s="28" t="s">
        <v>54</v>
      </c>
      <c r="E13" s="45" t="s">
        <v>141</v>
      </c>
      <c r="F13" s="46" t="s">
        <v>60</v>
      </c>
      <c r="G13" s="45" t="s">
        <v>33</v>
      </c>
      <c r="H13" s="45" t="s">
        <v>141</v>
      </c>
      <c r="I13" s="58" t="s">
        <v>61</v>
      </c>
      <c r="J13" s="58" t="s">
        <v>62</v>
      </c>
      <c r="K13" s="57">
        <v>13469.37</v>
      </c>
      <c r="L13" s="32" t="s">
        <v>30</v>
      </c>
      <c r="M13" s="58" t="s">
        <v>39</v>
      </c>
      <c r="N13" s="49">
        <v>424</v>
      </c>
      <c r="O13" s="59"/>
      <c r="P13" s="59"/>
      <c r="Q13" s="49"/>
      <c r="R13" s="49"/>
      <c r="S13" s="49">
        <v>13469.37</v>
      </c>
      <c r="T13" s="55">
        <f>O13+P13+Q13+R13+S13</f>
        <v>13469.37</v>
      </c>
    </row>
    <row r="14" spans="4:20" s="21" customFormat="1" ht="60.75" x14ac:dyDescent="0.3">
      <c r="D14" s="28" t="s">
        <v>55</v>
      </c>
      <c r="E14" s="45" t="s">
        <v>134</v>
      </c>
      <c r="F14" s="29" t="s">
        <v>25</v>
      </c>
      <c r="G14" s="29" t="s">
        <v>138</v>
      </c>
      <c r="H14" s="45" t="s">
        <v>134</v>
      </c>
      <c r="I14" s="58" t="s">
        <v>140</v>
      </c>
      <c r="J14" s="52" t="s">
        <v>136</v>
      </c>
      <c r="K14" s="57">
        <v>74367.05</v>
      </c>
      <c r="L14" s="32" t="s">
        <v>30</v>
      </c>
      <c r="M14" s="33" t="s">
        <v>123</v>
      </c>
      <c r="N14" s="32">
        <v>19</v>
      </c>
      <c r="O14" s="34">
        <f>+K14</f>
        <v>74367.05</v>
      </c>
      <c r="P14" s="50"/>
      <c r="Q14" s="50"/>
      <c r="R14" s="50"/>
      <c r="S14" s="50"/>
      <c r="T14" s="55">
        <f t="shared" si="1"/>
        <v>74367.05</v>
      </c>
    </row>
    <row r="15" spans="4:20" s="21" customFormat="1" ht="40.5" x14ac:dyDescent="0.3">
      <c r="D15" s="28" t="s">
        <v>56</v>
      </c>
      <c r="E15" s="45" t="s">
        <v>135</v>
      </c>
      <c r="F15" s="46" t="s">
        <v>28</v>
      </c>
      <c r="G15" s="45" t="s">
        <v>139</v>
      </c>
      <c r="H15" s="45" t="s">
        <v>135</v>
      </c>
      <c r="I15" s="58" t="s">
        <v>140</v>
      </c>
      <c r="J15" s="58" t="s">
        <v>137</v>
      </c>
      <c r="K15" s="57">
        <v>31948.68</v>
      </c>
      <c r="L15" s="32" t="s">
        <v>30</v>
      </c>
      <c r="M15" s="58" t="s">
        <v>115</v>
      </c>
      <c r="N15" s="49">
        <v>19</v>
      </c>
      <c r="O15" s="59">
        <f>+K15</f>
        <v>31948.68</v>
      </c>
      <c r="P15" s="59"/>
      <c r="Q15" s="80"/>
      <c r="R15" s="49"/>
      <c r="S15" s="49"/>
      <c r="T15" s="55">
        <f t="shared" si="1"/>
        <v>31948.68</v>
      </c>
    </row>
    <row r="16" spans="4:20" s="21" customFormat="1" ht="40.5" x14ac:dyDescent="0.3">
      <c r="D16" s="28" t="s">
        <v>57</v>
      </c>
      <c r="E16" s="45" t="s">
        <v>148</v>
      </c>
      <c r="F16" s="46" t="s">
        <v>29</v>
      </c>
      <c r="G16" s="45" t="s">
        <v>143</v>
      </c>
      <c r="H16" s="45" t="s">
        <v>142</v>
      </c>
      <c r="I16" s="58" t="s">
        <v>144</v>
      </c>
      <c r="J16" s="58" t="s">
        <v>145</v>
      </c>
      <c r="K16" s="57">
        <v>300000</v>
      </c>
      <c r="L16" s="32" t="s">
        <v>30</v>
      </c>
      <c r="M16" s="58" t="s">
        <v>146</v>
      </c>
      <c r="N16" s="49">
        <v>15</v>
      </c>
      <c r="O16" s="59">
        <f>+K16</f>
        <v>300000</v>
      </c>
      <c r="P16" s="59"/>
      <c r="Q16" s="49"/>
      <c r="R16" s="49"/>
      <c r="S16" s="49"/>
      <c r="T16" s="55">
        <f t="shared" si="1"/>
        <v>300000</v>
      </c>
    </row>
    <row r="17" spans="4:20" s="21" customFormat="1" ht="34.5" customHeight="1" x14ac:dyDescent="0.3">
      <c r="D17" s="28" t="s">
        <v>58</v>
      </c>
      <c r="E17" s="45" t="s">
        <v>147</v>
      </c>
      <c r="F17" s="46" t="s">
        <v>153</v>
      </c>
      <c r="G17" s="45" t="s">
        <v>149</v>
      </c>
      <c r="H17" s="45" t="s">
        <v>147</v>
      </c>
      <c r="I17" s="58" t="s">
        <v>150</v>
      </c>
      <c r="J17" s="58" t="s">
        <v>151</v>
      </c>
      <c r="K17" s="47">
        <v>39399</v>
      </c>
      <c r="L17" s="32" t="s">
        <v>30</v>
      </c>
      <c r="M17" s="48" t="s">
        <v>152</v>
      </c>
      <c r="N17" s="49">
        <v>3</v>
      </c>
      <c r="O17" s="50">
        <f>+K17</f>
        <v>39399</v>
      </c>
      <c r="P17" s="50"/>
      <c r="Q17" s="50"/>
      <c r="R17" s="50"/>
      <c r="S17" s="50"/>
      <c r="T17" s="55">
        <f t="shared" si="1"/>
        <v>39399</v>
      </c>
    </row>
    <row r="18" spans="4:20" s="21" customFormat="1" ht="61.5" thickBot="1" x14ac:dyDescent="0.35">
      <c r="D18" s="28" t="s">
        <v>25</v>
      </c>
      <c r="E18" s="45" t="s">
        <v>154</v>
      </c>
      <c r="F18" s="36" t="s">
        <v>155</v>
      </c>
      <c r="G18" s="45" t="s">
        <v>156</v>
      </c>
      <c r="H18" s="45" t="s">
        <v>154</v>
      </c>
      <c r="I18" s="77" t="s">
        <v>140</v>
      </c>
      <c r="J18" s="52" t="s">
        <v>136</v>
      </c>
      <c r="K18" s="37">
        <v>71571.149999999994</v>
      </c>
      <c r="L18" s="32" t="s">
        <v>30</v>
      </c>
      <c r="M18" s="33" t="s">
        <v>123</v>
      </c>
      <c r="N18" s="38">
        <v>1</v>
      </c>
      <c r="O18" s="39">
        <f>+K18</f>
        <v>71571.149999999994</v>
      </c>
      <c r="P18" s="39"/>
      <c r="Q18" s="39"/>
      <c r="R18" s="39"/>
      <c r="S18" s="39"/>
      <c r="T18" s="55">
        <f t="shared" si="1"/>
        <v>71571.149999999994</v>
      </c>
    </row>
    <row r="19" spans="4:20" s="3" customFormat="1" ht="22.5" customHeight="1" thickBot="1" x14ac:dyDescent="0.35">
      <c r="D19" s="311" t="s">
        <v>20</v>
      </c>
      <c r="E19" s="312"/>
      <c r="F19" s="312"/>
      <c r="G19" s="312"/>
      <c r="H19" s="312"/>
      <c r="I19" s="312"/>
      <c r="J19" s="312"/>
      <c r="K19" s="312"/>
      <c r="L19" s="312"/>
      <c r="M19" s="313"/>
      <c r="N19" s="40"/>
      <c r="O19" s="41">
        <f t="shared" ref="O19:T19" si="2">SUM(O12:O18)</f>
        <v>670284.68000000005</v>
      </c>
      <c r="P19" s="41">
        <f t="shared" si="2"/>
        <v>0</v>
      </c>
      <c r="Q19" s="41">
        <f t="shared" si="2"/>
        <v>0</v>
      </c>
      <c r="R19" s="41">
        <f t="shared" si="2"/>
        <v>0</v>
      </c>
      <c r="S19" s="41">
        <f t="shared" si="2"/>
        <v>13469.37</v>
      </c>
      <c r="T19" s="42">
        <f t="shared" si="2"/>
        <v>683754.04999999993</v>
      </c>
    </row>
    <row r="20" spans="4:20" s="3" customFormat="1" ht="20.25" x14ac:dyDescent="0.3">
      <c r="D20" s="8"/>
      <c r="E20" s="8"/>
      <c r="F20" s="8"/>
      <c r="G20" s="8"/>
      <c r="H20" s="8"/>
      <c r="I20" s="62"/>
      <c r="J20" s="8"/>
      <c r="K20" s="9"/>
      <c r="L20" s="8"/>
      <c r="M20" s="8"/>
      <c r="N20" s="8"/>
      <c r="O20" s="43"/>
      <c r="P20" s="43"/>
      <c r="Q20" s="44"/>
      <c r="R20" s="44"/>
      <c r="S20" s="44"/>
      <c r="T20" s="8"/>
    </row>
    <row r="21" spans="4:20" x14ac:dyDescent="0.25">
      <c r="D21" s="5"/>
      <c r="E21" s="5"/>
      <c r="F21" s="5"/>
      <c r="G21" s="5"/>
      <c r="H21" s="5"/>
      <c r="I21" s="63"/>
      <c r="J21" s="5"/>
      <c r="K21" s="6"/>
      <c r="L21" s="5"/>
      <c r="M21" s="5"/>
      <c r="N21" s="5"/>
      <c r="O21" s="5"/>
      <c r="P21" s="5"/>
      <c r="Q21" s="5"/>
      <c r="R21" s="5"/>
      <c r="S21" s="5"/>
      <c r="T21" s="5"/>
    </row>
    <row r="22" spans="4:20" s="2" customFormat="1" ht="19.5" customHeight="1" x14ac:dyDescent="0.25">
      <c r="D22" s="5"/>
      <c r="E22" s="5"/>
      <c r="F22" s="5"/>
      <c r="G22" s="5"/>
      <c r="H22" s="5"/>
      <c r="I22" s="63"/>
      <c r="J22" s="5"/>
      <c r="K22" s="6"/>
      <c r="L22" s="5"/>
      <c r="M22" s="5"/>
      <c r="N22" s="5"/>
      <c r="O22" s="5"/>
      <c r="P22" s="5"/>
      <c r="Q22" s="5"/>
      <c r="R22" s="5"/>
      <c r="S22" s="5"/>
      <c r="T22" s="5"/>
    </row>
    <row r="23" spans="4:20" s="2" customFormat="1" x14ac:dyDescent="0.25">
      <c r="D23" s="5"/>
      <c r="E23" s="5"/>
      <c r="F23" s="5"/>
      <c r="G23" s="5"/>
      <c r="H23" s="5"/>
      <c r="I23" s="64"/>
      <c r="J23" s="5"/>
      <c r="K23" s="6"/>
      <c r="L23" s="5"/>
      <c r="M23" s="5"/>
      <c r="N23" s="5"/>
      <c r="O23" s="5"/>
      <c r="P23" s="5"/>
      <c r="Q23" s="5"/>
      <c r="R23" s="5"/>
      <c r="S23" s="5"/>
      <c r="T23" s="5"/>
    </row>
    <row r="24" spans="4:20" s="4" customFormat="1" ht="23.25" x14ac:dyDescent="0.35">
      <c r="D24" s="8"/>
      <c r="E24" s="8"/>
      <c r="F24" s="308" t="s">
        <v>34</v>
      </c>
      <c r="G24" s="308"/>
      <c r="H24" s="308"/>
      <c r="I24" s="308"/>
      <c r="J24" s="71"/>
      <c r="K24" s="72"/>
      <c r="L24" s="73"/>
      <c r="M24" s="73"/>
      <c r="N24" s="308" t="s">
        <v>36</v>
      </c>
      <c r="O24" s="308"/>
      <c r="P24" s="308"/>
      <c r="Q24" s="308"/>
      <c r="R24" s="308"/>
      <c r="S24" s="8"/>
      <c r="T24" s="8"/>
    </row>
    <row r="25" spans="4:20" s="4" customFormat="1" ht="23.25" x14ac:dyDescent="0.35">
      <c r="D25" s="8"/>
      <c r="E25" s="8"/>
      <c r="F25" s="73"/>
      <c r="G25" s="73"/>
      <c r="H25" s="74"/>
      <c r="I25" s="75"/>
      <c r="J25" s="76"/>
      <c r="K25" s="72"/>
      <c r="L25" s="73"/>
      <c r="M25" s="73"/>
      <c r="N25" s="73"/>
      <c r="O25" s="76"/>
      <c r="P25" s="74"/>
      <c r="Q25" s="74"/>
      <c r="R25" s="73"/>
      <c r="S25" s="8"/>
      <c r="T25" s="8"/>
    </row>
    <row r="26" spans="4:20" s="4" customFormat="1" ht="23.25" x14ac:dyDescent="0.35">
      <c r="D26" s="8"/>
      <c r="E26" s="8"/>
      <c r="F26" s="314" t="s">
        <v>112</v>
      </c>
      <c r="G26" s="314"/>
      <c r="H26" s="314"/>
      <c r="I26" s="314"/>
      <c r="J26" s="74"/>
      <c r="K26" s="72"/>
      <c r="L26" s="73"/>
      <c r="M26" s="73"/>
      <c r="N26" s="314" t="s">
        <v>37</v>
      </c>
      <c r="O26" s="314"/>
      <c r="P26" s="314"/>
      <c r="Q26" s="314"/>
      <c r="R26" s="314"/>
      <c r="S26" s="8"/>
      <c r="T26" s="8"/>
    </row>
    <row r="27" spans="4:20" s="4" customFormat="1" ht="23.25" x14ac:dyDescent="0.35">
      <c r="D27" s="8"/>
      <c r="E27" s="8"/>
      <c r="F27" s="308" t="s">
        <v>35</v>
      </c>
      <c r="G27" s="308"/>
      <c r="H27" s="308"/>
      <c r="I27" s="308"/>
      <c r="J27" s="71"/>
      <c r="K27" s="72"/>
      <c r="L27" s="73"/>
      <c r="M27" s="73"/>
      <c r="N27" s="308" t="s">
        <v>38</v>
      </c>
      <c r="O27" s="308"/>
      <c r="P27" s="308"/>
      <c r="Q27" s="308"/>
      <c r="R27" s="308"/>
      <c r="S27" s="8"/>
      <c r="T27" s="8"/>
    </row>
    <row r="28" spans="4:20" s="4" customFormat="1" ht="23.25" x14ac:dyDescent="0.35">
      <c r="D28" s="8"/>
      <c r="E28" s="8"/>
      <c r="F28" s="76"/>
      <c r="G28" s="76"/>
      <c r="H28" s="76"/>
      <c r="I28" s="75"/>
      <c r="J28" s="71"/>
      <c r="K28" s="72"/>
      <c r="L28" s="73"/>
      <c r="M28" s="73"/>
      <c r="N28" s="76"/>
      <c r="O28" s="8"/>
      <c r="P28" s="76"/>
      <c r="Q28" s="76"/>
      <c r="R28" s="76"/>
      <c r="S28" s="8"/>
      <c r="T28" s="8"/>
    </row>
    <row r="29" spans="4:20" s="4" customFormat="1" ht="23.25" x14ac:dyDescent="0.35">
      <c r="D29" s="8"/>
      <c r="E29" s="8"/>
      <c r="F29" s="76"/>
      <c r="G29" s="76"/>
      <c r="H29" s="76"/>
      <c r="I29" s="75"/>
      <c r="J29" s="71"/>
      <c r="K29" s="72"/>
      <c r="L29" s="73"/>
      <c r="M29" s="73"/>
      <c r="N29" s="76"/>
      <c r="O29" s="76"/>
      <c r="P29" s="76"/>
      <c r="Q29" s="76"/>
      <c r="R29" s="76"/>
      <c r="S29" s="8"/>
      <c r="T29" s="8"/>
    </row>
    <row r="30" spans="4:20" s="4" customFormat="1" ht="21" x14ac:dyDescent="0.35">
      <c r="D30" s="8"/>
      <c r="E30" s="8"/>
      <c r="F30" s="10"/>
      <c r="G30" s="10"/>
      <c r="H30" s="10"/>
      <c r="I30" s="65"/>
      <c r="J30" s="13"/>
      <c r="K30" s="14"/>
      <c r="L30" s="15"/>
      <c r="M30" s="16"/>
      <c r="N30" s="16"/>
      <c r="O30" s="13"/>
      <c r="P30" s="13"/>
      <c r="Q30" s="10"/>
      <c r="R30" s="10"/>
      <c r="S30" s="8"/>
      <c r="T30" s="8"/>
    </row>
    <row r="31" spans="4:20" s="4" customFormat="1" ht="21.75" thickBot="1" x14ac:dyDescent="0.4">
      <c r="D31" s="8"/>
      <c r="E31" s="8"/>
      <c r="F31" s="10"/>
      <c r="G31" s="10"/>
      <c r="H31" s="17"/>
      <c r="I31" s="66"/>
      <c r="J31" s="18"/>
      <c r="K31" s="18"/>
      <c r="L31" s="18"/>
      <c r="M31" s="18"/>
      <c r="N31" s="18"/>
      <c r="O31" s="18"/>
      <c r="P31" s="18"/>
      <c r="Q31" s="14"/>
      <c r="R31" s="10"/>
      <c r="S31" s="8"/>
      <c r="T31" s="8"/>
    </row>
    <row r="32" spans="4:20" s="4" customFormat="1" ht="21" x14ac:dyDescent="0.35">
      <c r="D32" s="8"/>
      <c r="E32" s="8"/>
      <c r="F32" s="10"/>
      <c r="G32" s="10"/>
      <c r="H32" s="10"/>
      <c r="I32" s="309" t="s">
        <v>49</v>
      </c>
      <c r="J32" s="309"/>
      <c r="K32" s="309"/>
      <c r="L32" s="309"/>
      <c r="M32" s="309"/>
      <c r="N32" s="309"/>
      <c r="O32" s="309"/>
      <c r="P32" s="19"/>
      <c r="Q32" s="10"/>
      <c r="R32" s="10"/>
      <c r="S32" s="8"/>
      <c r="T32" s="8"/>
    </row>
    <row r="33" spans="4:20" s="4" customFormat="1" ht="21" x14ac:dyDescent="0.35">
      <c r="D33" s="8"/>
      <c r="E33" s="8"/>
      <c r="F33" s="10"/>
      <c r="G33" s="10"/>
      <c r="H33" s="10"/>
      <c r="I33" s="307" t="s">
        <v>53</v>
      </c>
      <c r="J33" s="307"/>
      <c r="K33" s="307"/>
      <c r="L33" s="307"/>
      <c r="M33" s="307"/>
      <c r="N33" s="307"/>
      <c r="O33" s="307"/>
      <c r="P33" s="11"/>
      <c r="Q33" s="10"/>
      <c r="R33" s="10"/>
      <c r="S33" s="8"/>
      <c r="T33" s="8"/>
    </row>
    <row r="34" spans="4:20" s="4" customFormat="1" ht="21" x14ac:dyDescent="0.35">
      <c r="D34" s="8"/>
      <c r="E34" s="8"/>
      <c r="F34" s="10"/>
      <c r="G34" s="10"/>
      <c r="H34" s="10"/>
      <c r="I34" s="65"/>
      <c r="J34" s="13"/>
      <c r="K34" s="14"/>
      <c r="L34" s="15"/>
      <c r="M34" s="16"/>
      <c r="N34" s="16"/>
      <c r="O34" s="13"/>
      <c r="P34" s="13"/>
      <c r="Q34" s="10"/>
      <c r="R34" s="10"/>
      <c r="S34" s="8"/>
      <c r="T34" s="8"/>
    </row>
    <row r="35" spans="4:20" s="4" customFormat="1" ht="21" x14ac:dyDescent="0.35">
      <c r="D35" s="8"/>
      <c r="E35" s="8"/>
      <c r="F35" s="10"/>
      <c r="G35" s="10"/>
      <c r="H35" s="10"/>
      <c r="I35" s="65"/>
      <c r="J35" s="13"/>
      <c r="K35" s="14"/>
      <c r="M35" s="16"/>
      <c r="N35" s="16"/>
      <c r="O35" s="13"/>
      <c r="P35" s="13"/>
      <c r="Q35" s="10"/>
      <c r="R35" s="10"/>
      <c r="S35" s="8"/>
    </row>
    <row r="36" spans="4:20" x14ac:dyDescent="0.25">
      <c r="D36" s="5"/>
      <c r="E36" s="5"/>
      <c r="F36" s="5"/>
      <c r="G36" s="5"/>
      <c r="H36" s="5"/>
      <c r="I36" s="64"/>
      <c r="J36" s="5"/>
      <c r="K36" s="6"/>
      <c r="L36" s="5"/>
      <c r="M36" s="5"/>
      <c r="N36" s="5"/>
      <c r="O36" s="5"/>
      <c r="P36" s="5"/>
      <c r="Q36" s="5"/>
      <c r="R36" s="5"/>
      <c r="S36" s="5"/>
      <c r="T36" s="5"/>
    </row>
    <row r="37" spans="4:20" x14ac:dyDescent="0.25">
      <c r="D37" s="5"/>
      <c r="E37" s="5"/>
      <c r="F37" s="5"/>
      <c r="G37" s="5"/>
      <c r="H37" s="5"/>
      <c r="I37" s="64"/>
      <c r="J37" s="5"/>
      <c r="K37" s="6"/>
      <c r="L37" s="5"/>
      <c r="M37" s="5"/>
      <c r="N37" s="5"/>
      <c r="O37" s="5"/>
      <c r="P37" s="5"/>
      <c r="Q37" s="5"/>
      <c r="R37" s="5"/>
      <c r="S37" s="5"/>
      <c r="T37" s="5"/>
    </row>
    <row r="38" spans="4:20" x14ac:dyDescent="0.25">
      <c r="D38" s="5"/>
      <c r="E38" s="5"/>
      <c r="F38" s="5"/>
      <c r="G38" s="5"/>
      <c r="H38" s="5"/>
      <c r="I38" s="60"/>
      <c r="J38" s="5"/>
      <c r="K38" s="6"/>
      <c r="L38" s="5"/>
      <c r="M38" s="5"/>
      <c r="N38" s="5"/>
      <c r="O38" s="5"/>
      <c r="P38" s="5"/>
      <c r="Q38" s="5"/>
      <c r="R38" s="5"/>
      <c r="S38" s="5"/>
      <c r="T38" s="5"/>
    </row>
  </sheetData>
  <mergeCells count="16">
    <mergeCell ref="F27:I27"/>
    <mergeCell ref="N27:R27"/>
    <mergeCell ref="I32:O32"/>
    <mergeCell ref="I33:O33"/>
    <mergeCell ref="D9:T9"/>
    <mergeCell ref="D19:M19"/>
    <mergeCell ref="F24:I24"/>
    <mergeCell ref="N24:R24"/>
    <mergeCell ref="F26:I26"/>
    <mergeCell ref="N26:R26"/>
    <mergeCell ref="D8:T8"/>
    <mergeCell ref="D2:T2"/>
    <mergeCell ref="D3:T3"/>
    <mergeCell ref="D4:T4"/>
    <mergeCell ref="D5:T5"/>
    <mergeCell ref="D6:T6"/>
  </mergeCells>
  <phoneticPr fontId="16" type="noConversion"/>
  <printOptions horizontalCentered="1"/>
  <pageMargins left="0" right="0" top="0.39370078740157483" bottom="0.19685039370078741" header="0" footer="0.31496062992125984"/>
  <pageSetup scale="42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S32"/>
  <sheetViews>
    <sheetView showGridLines="0" view="pageBreakPreview" topLeftCell="C7" zoomScale="70" zoomScaleNormal="30" zoomScaleSheetLayoutView="70" workbookViewId="0">
      <selection activeCell="G9" sqref="G9:G16"/>
    </sheetView>
  </sheetViews>
  <sheetFormatPr baseColWidth="10" defaultRowHeight="15" x14ac:dyDescent="0.25"/>
  <cols>
    <col min="1" max="1" width="4.7109375" style="1" hidden="1" customWidth="1"/>
    <col min="2" max="2" width="11.42578125" style="1" hidden="1" customWidth="1"/>
    <col min="3" max="3" width="7.42578125" style="1" customWidth="1"/>
    <col min="4" max="4" width="20.42578125" style="1" customWidth="1"/>
    <col min="5" max="5" width="17.28515625" style="1" customWidth="1"/>
    <col min="6" max="6" width="22.140625" style="1" customWidth="1"/>
    <col min="7" max="7" width="24.7109375" style="1" customWidth="1"/>
    <col min="8" max="8" width="41.140625" style="67" customWidth="1"/>
    <col min="9" max="9" width="40.42578125" style="1" customWidth="1"/>
    <col min="10" max="10" width="28.28515625" style="192" customWidth="1"/>
    <col min="11" max="11" width="16" style="1" customWidth="1"/>
    <col min="12" max="12" width="9.5703125" style="1" customWidth="1"/>
    <col min="13" max="13" width="18.140625" style="1" customWidth="1"/>
    <col min="14" max="14" width="23.140625" style="1" customWidth="1"/>
    <col min="15" max="15" width="20.5703125" style="1" customWidth="1"/>
    <col min="16" max="16" width="16.5703125" style="1" customWidth="1"/>
    <col min="17" max="17" width="15.85546875" style="1" customWidth="1"/>
    <col min="18" max="18" width="16.5703125" style="1" customWidth="1"/>
    <col min="19" max="19" width="28.42578125" style="1" customWidth="1"/>
    <col min="20" max="16384" width="11.42578125" style="1"/>
  </cols>
  <sheetData>
    <row r="1" spans="3:19" s="5" customFormat="1" ht="22.5" customHeight="1" x14ac:dyDescent="0.25"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</row>
    <row r="2" spans="3:19" s="5" customFormat="1" ht="22.5" customHeight="1" x14ac:dyDescent="0.25"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</row>
    <row r="3" spans="3:19" s="5" customFormat="1" ht="29.25" customHeight="1" x14ac:dyDescent="0.25">
      <c r="C3" s="320"/>
      <c r="D3" s="320"/>
      <c r="E3" s="320"/>
      <c r="F3" s="320"/>
      <c r="G3" s="320"/>
      <c r="H3" s="320"/>
      <c r="I3" s="320"/>
      <c r="J3" s="320"/>
      <c r="K3" s="320"/>
      <c r="L3" s="320"/>
      <c r="M3" s="320"/>
      <c r="N3" s="320"/>
      <c r="O3" s="320"/>
      <c r="P3" s="320"/>
      <c r="Q3" s="320"/>
      <c r="R3" s="320"/>
      <c r="S3" s="320"/>
    </row>
    <row r="4" spans="3:19" s="5" customFormat="1" ht="35.25" customHeight="1" x14ac:dyDescent="0.25">
      <c r="C4" s="321" t="s">
        <v>369</v>
      </c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  <c r="R4" s="321"/>
      <c r="S4" s="321"/>
    </row>
    <row r="5" spans="3:19" s="7" customFormat="1" ht="22.5" customHeight="1" x14ac:dyDescent="0.25">
      <c r="C5" s="319" t="s">
        <v>370</v>
      </c>
      <c r="D5" s="319"/>
      <c r="E5" s="319"/>
      <c r="F5" s="319"/>
      <c r="G5" s="319"/>
      <c r="H5" s="319"/>
      <c r="I5" s="319"/>
      <c r="J5" s="319"/>
      <c r="K5" s="319"/>
      <c r="L5" s="319"/>
      <c r="M5" s="319"/>
      <c r="N5" s="319"/>
      <c r="O5" s="319"/>
      <c r="P5" s="319"/>
      <c r="Q5" s="319"/>
      <c r="R5" s="319"/>
      <c r="S5" s="319"/>
    </row>
    <row r="6" spans="3:19" s="7" customFormat="1" ht="22.5" customHeight="1" x14ac:dyDescent="0.25">
      <c r="C6" s="324" t="s">
        <v>496</v>
      </c>
      <c r="D6" s="324"/>
      <c r="E6" s="324"/>
      <c r="F6" s="324"/>
      <c r="G6" s="324"/>
      <c r="H6" s="324"/>
      <c r="I6" s="324"/>
      <c r="J6" s="324"/>
      <c r="K6" s="324"/>
      <c r="L6" s="324"/>
      <c r="M6" s="324"/>
      <c r="N6" s="324"/>
      <c r="O6" s="324"/>
      <c r="P6" s="324"/>
      <c r="Q6" s="324"/>
      <c r="R6" s="324"/>
      <c r="S6" s="324"/>
    </row>
    <row r="7" spans="3:19" s="5" customFormat="1" ht="22.5" customHeight="1" x14ac:dyDescent="0.4">
      <c r="C7" s="120"/>
      <c r="D7" s="120"/>
      <c r="E7" s="120"/>
      <c r="F7" s="120"/>
      <c r="G7" s="120"/>
      <c r="H7" s="121"/>
      <c r="I7" s="120"/>
      <c r="J7" s="177"/>
      <c r="K7" s="120"/>
      <c r="L7" s="123" t="s">
        <v>2</v>
      </c>
      <c r="M7" s="123"/>
      <c r="N7" s="123"/>
      <c r="O7" s="120"/>
      <c r="P7" s="120"/>
      <c r="Q7" s="120"/>
      <c r="R7" s="120"/>
      <c r="S7" s="120"/>
    </row>
    <row r="8" spans="3:19" ht="76.5" x14ac:dyDescent="0.25">
      <c r="C8" s="124" t="s">
        <v>3</v>
      </c>
      <c r="D8" s="143" t="s">
        <v>329</v>
      </c>
      <c r="E8" s="143" t="s">
        <v>5</v>
      </c>
      <c r="F8" s="143" t="s">
        <v>6</v>
      </c>
      <c r="G8" s="143" t="s">
        <v>330</v>
      </c>
      <c r="H8" s="143" t="s">
        <v>0</v>
      </c>
      <c r="I8" s="143" t="s">
        <v>8</v>
      </c>
      <c r="J8" s="224" t="s">
        <v>415</v>
      </c>
      <c r="K8" s="113" t="s">
        <v>10</v>
      </c>
      <c r="L8" s="143" t="s">
        <v>12</v>
      </c>
      <c r="M8" s="143" t="s">
        <v>331</v>
      </c>
      <c r="N8" s="143" t="s">
        <v>13</v>
      </c>
      <c r="O8" s="143" t="s">
        <v>14</v>
      </c>
      <c r="P8" s="143" t="s">
        <v>15</v>
      </c>
      <c r="Q8" s="143" t="s">
        <v>16</v>
      </c>
      <c r="R8" s="113" t="s">
        <v>17</v>
      </c>
      <c r="S8" s="143" t="s">
        <v>18</v>
      </c>
    </row>
    <row r="9" spans="3:19" s="21" customFormat="1" ht="68.25" customHeight="1" x14ac:dyDescent="0.3">
      <c r="C9" s="126" t="s">
        <v>43</v>
      </c>
      <c r="D9" s="151">
        <v>44676</v>
      </c>
      <c r="E9" s="241" t="s">
        <v>500</v>
      </c>
      <c r="F9" s="144" t="s">
        <v>497</v>
      </c>
      <c r="G9" s="150">
        <v>44706</v>
      </c>
      <c r="H9" s="217" t="s">
        <v>51</v>
      </c>
      <c r="I9" s="227" t="s">
        <v>499</v>
      </c>
      <c r="J9" s="147" t="s">
        <v>498</v>
      </c>
      <c r="K9" s="32" t="s">
        <v>30</v>
      </c>
      <c r="L9" s="163">
        <v>5</v>
      </c>
      <c r="M9" s="210" t="s">
        <v>336</v>
      </c>
      <c r="N9" s="239">
        <v>31798.38</v>
      </c>
      <c r="O9" s="240"/>
      <c r="P9" s="240"/>
      <c r="Q9" s="240"/>
      <c r="R9" s="240"/>
      <c r="S9" s="169">
        <v>31798.38</v>
      </c>
    </row>
    <row r="10" spans="3:19" s="21" customFormat="1" ht="68.25" customHeight="1" x14ac:dyDescent="0.3">
      <c r="C10" s="238" t="s">
        <v>54</v>
      </c>
      <c r="D10" s="151">
        <v>44681</v>
      </c>
      <c r="E10" s="241" t="s">
        <v>478</v>
      </c>
      <c r="F10" s="144" t="s">
        <v>501</v>
      </c>
      <c r="G10" s="150">
        <v>44711</v>
      </c>
      <c r="H10" s="217" t="s">
        <v>150</v>
      </c>
      <c r="I10" s="257" t="s">
        <v>502</v>
      </c>
      <c r="J10" s="147" t="s">
        <v>503</v>
      </c>
      <c r="K10" s="32" t="str">
        <f t="shared" ref="K10:K16" si="0">+K9</f>
        <v>CREDITO</v>
      </c>
      <c r="L10" s="129">
        <v>0</v>
      </c>
      <c r="M10" s="210" t="s">
        <v>336</v>
      </c>
      <c r="N10" s="239">
        <v>49081.31</v>
      </c>
      <c r="O10" s="240"/>
      <c r="P10" s="240"/>
      <c r="Q10" s="240"/>
      <c r="R10" s="240"/>
      <c r="S10" s="169">
        <v>49081.31</v>
      </c>
    </row>
    <row r="11" spans="3:19" s="21" customFormat="1" ht="68.25" customHeight="1" x14ac:dyDescent="0.3">
      <c r="C11" s="238" t="s">
        <v>55</v>
      </c>
      <c r="D11" s="251" t="s">
        <v>485</v>
      </c>
      <c r="E11" s="252" t="s">
        <v>475</v>
      </c>
      <c r="F11" s="251" t="s">
        <v>483</v>
      </c>
      <c r="G11" s="251" t="s">
        <v>486</v>
      </c>
      <c r="H11" s="260" t="s">
        <v>414</v>
      </c>
      <c r="I11" s="254" t="s">
        <v>482</v>
      </c>
      <c r="J11" s="242" t="s">
        <v>484</v>
      </c>
      <c r="K11" s="166" t="str">
        <f t="shared" si="0"/>
        <v>CREDITO</v>
      </c>
      <c r="L11" s="163">
        <v>31</v>
      </c>
      <c r="M11" s="210" t="str">
        <f t="shared" ref="M11:M16" si="1">+M10</f>
        <v>PENDIENTE</v>
      </c>
      <c r="N11" s="213"/>
      <c r="O11" s="169">
        <v>61360</v>
      </c>
      <c r="P11" s="169"/>
      <c r="Q11" s="169"/>
      <c r="R11" s="169"/>
      <c r="S11" s="169">
        <v>61360</v>
      </c>
    </row>
    <row r="12" spans="3:19" s="21" customFormat="1" ht="78.75" customHeight="1" x14ac:dyDescent="0.3">
      <c r="C12" s="126" t="s">
        <v>56</v>
      </c>
      <c r="D12" s="151">
        <v>44672</v>
      </c>
      <c r="E12" s="252" t="s">
        <v>505</v>
      </c>
      <c r="F12" s="251" t="s">
        <v>506</v>
      </c>
      <c r="G12" s="251" t="s">
        <v>507</v>
      </c>
      <c r="H12" s="197" t="s">
        <v>214</v>
      </c>
      <c r="I12" s="258" t="s">
        <v>504</v>
      </c>
      <c r="J12" s="242" t="s">
        <v>508</v>
      </c>
      <c r="K12" s="166" t="str">
        <f t="shared" si="0"/>
        <v>CREDITO</v>
      </c>
      <c r="L12" s="163">
        <v>9</v>
      </c>
      <c r="M12" s="210" t="str">
        <f t="shared" si="1"/>
        <v>PENDIENTE</v>
      </c>
      <c r="N12" s="213">
        <v>44309</v>
      </c>
      <c r="O12" s="169"/>
      <c r="P12" s="169"/>
      <c r="Q12" s="169"/>
      <c r="R12" s="169"/>
      <c r="S12" s="169">
        <v>44309</v>
      </c>
    </row>
    <row r="13" spans="3:19" s="21" customFormat="1" ht="86.25" customHeight="1" x14ac:dyDescent="0.3">
      <c r="C13" s="238" t="s">
        <v>57</v>
      </c>
      <c r="D13" s="151">
        <v>44672</v>
      </c>
      <c r="E13" s="252" t="s">
        <v>510</v>
      </c>
      <c r="F13" s="251" t="s">
        <v>518</v>
      </c>
      <c r="G13" s="251" t="s">
        <v>507</v>
      </c>
      <c r="H13" s="260" t="s">
        <v>172</v>
      </c>
      <c r="I13" s="258" t="s">
        <v>509</v>
      </c>
      <c r="J13" s="242" t="s">
        <v>511</v>
      </c>
      <c r="K13" s="166" t="str">
        <f t="shared" si="0"/>
        <v>CREDITO</v>
      </c>
      <c r="L13" s="163">
        <v>9</v>
      </c>
      <c r="M13" s="210" t="str">
        <f t="shared" si="1"/>
        <v>PENDIENTE</v>
      </c>
      <c r="N13" s="213">
        <v>246596.4</v>
      </c>
      <c r="O13" s="169"/>
      <c r="P13" s="169"/>
      <c r="Q13" s="169"/>
      <c r="R13" s="169"/>
      <c r="S13" s="169">
        <v>246596.4</v>
      </c>
    </row>
    <row r="14" spans="3:19" s="21" customFormat="1" ht="86.25" customHeight="1" x14ac:dyDescent="0.3">
      <c r="C14" s="238" t="s">
        <v>58</v>
      </c>
      <c r="D14" s="151">
        <v>44672</v>
      </c>
      <c r="E14" s="252" t="s">
        <v>513</v>
      </c>
      <c r="F14" s="251" t="s">
        <v>517</v>
      </c>
      <c r="G14" s="251" t="s">
        <v>507</v>
      </c>
      <c r="H14" s="197" t="s">
        <v>405</v>
      </c>
      <c r="I14" s="258" t="s">
        <v>512</v>
      </c>
      <c r="J14" s="242" t="s">
        <v>514</v>
      </c>
      <c r="K14" s="166" t="str">
        <f t="shared" si="0"/>
        <v>CREDITO</v>
      </c>
      <c r="L14" s="163">
        <v>9</v>
      </c>
      <c r="M14" s="210" t="str">
        <f t="shared" si="1"/>
        <v>PENDIENTE</v>
      </c>
      <c r="N14" s="213">
        <v>154177.26999999999</v>
      </c>
      <c r="O14" s="169"/>
      <c r="P14" s="169"/>
      <c r="Q14" s="169"/>
      <c r="R14" s="169"/>
      <c r="S14" s="169">
        <v>154177.26999999999</v>
      </c>
    </row>
    <row r="15" spans="3:19" s="21" customFormat="1" ht="93.75" customHeight="1" x14ac:dyDescent="0.3">
      <c r="C15" s="126" t="s">
        <v>25</v>
      </c>
      <c r="D15" s="151">
        <v>44672</v>
      </c>
      <c r="E15" s="252" t="s">
        <v>515</v>
      </c>
      <c r="F15" s="251" t="s">
        <v>516</v>
      </c>
      <c r="G15" s="251" t="s">
        <v>507</v>
      </c>
      <c r="H15" s="197" t="s">
        <v>405</v>
      </c>
      <c r="I15" s="258" t="s">
        <v>519</v>
      </c>
      <c r="J15" s="242" t="s">
        <v>520</v>
      </c>
      <c r="K15" s="166" t="str">
        <f t="shared" si="0"/>
        <v>CREDITO</v>
      </c>
      <c r="L15" s="163">
        <v>9</v>
      </c>
      <c r="M15" s="210" t="str">
        <f t="shared" si="1"/>
        <v>PENDIENTE</v>
      </c>
      <c r="N15" s="213">
        <v>92618.2</v>
      </c>
      <c r="O15" s="169"/>
      <c r="P15" s="169"/>
      <c r="Q15" s="169"/>
      <c r="R15" s="169"/>
      <c r="S15" s="169">
        <v>92618.2</v>
      </c>
    </row>
    <row r="16" spans="3:19" s="21" customFormat="1" ht="78" customHeight="1" x14ac:dyDescent="0.3">
      <c r="C16" s="238" t="s">
        <v>26</v>
      </c>
      <c r="D16" s="151">
        <v>44672</v>
      </c>
      <c r="E16" s="252" t="s">
        <v>525</v>
      </c>
      <c r="F16" s="251" t="s">
        <v>521</v>
      </c>
      <c r="G16" s="251" t="s">
        <v>507</v>
      </c>
      <c r="H16" s="259" t="s">
        <v>523</v>
      </c>
      <c r="I16" s="257" t="s">
        <v>522</v>
      </c>
      <c r="J16" s="242" t="s">
        <v>524</v>
      </c>
      <c r="K16" s="166" t="str">
        <f t="shared" si="0"/>
        <v>CREDITO</v>
      </c>
      <c r="L16" s="163">
        <v>9</v>
      </c>
      <c r="M16" s="210" t="str">
        <f t="shared" si="1"/>
        <v>PENDIENTE</v>
      </c>
      <c r="N16" s="213">
        <v>91584.8</v>
      </c>
      <c r="O16" s="169"/>
      <c r="P16" s="169"/>
      <c r="Q16" s="169"/>
      <c r="R16" s="169"/>
      <c r="S16" s="169">
        <v>91584.8</v>
      </c>
    </row>
    <row r="17" spans="3:19" s="3" customFormat="1" ht="35.25" customHeight="1" x14ac:dyDescent="0.4">
      <c r="C17" s="327" t="s">
        <v>20</v>
      </c>
      <c r="D17" s="327"/>
      <c r="E17" s="327"/>
      <c r="F17" s="327"/>
      <c r="G17" s="327"/>
      <c r="H17" s="327"/>
      <c r="I17" s="327"/>
      <c r="J17" s="327"/>
      <c r="K17" s="327"/>
      <c r="L17" s="198"/>
      <c r="M17" s="198"/>
      <c r="N17" s="233">
        <f>SUM(N9:N16)</f>
        <v>710165.36</v>
      </c>
      <c r="O17" s="233">
        <f>+O11</f>
        <v>61360</v>
      </c>
      <c r="P17" s="233">
        <f>SUM(P9:P10)</f>
        <v>0</v>
      </c>
      <c r="Q17" s="233">
        <f>SUM(Q9:Q10)</f>
        <v>0</v>
      </c>
      <c r="R17" s="233">
        <f>SUM(R9:R10)</f>
        <v>0</v>
      </c>
      <c r="S17" s="233">
        <f>SUM(S9:S16)</f>
        <v>771525.36</v>
      </c>
    </row>
    <row r="18" spans="3:19" s="3" customFormat="1" ht="35.25" customHeight="1" x14ac:dyDescent="0.4">
      <c r="C18" s="140"/>
      <c r="D18" s="140"/>
      <c r="E18" s="140"/>
      <c r="F18" s="140"/>
      <c r="G18" s="140"/>
      <c r="H18" s="140"/>
      <c r="I18" s="140"/>
      <c r="J18" s="140"/>
      <c r="K18" s="140"/>
      <c r="L18" s="141"/>
      <c r="M18" s="141"/>
      <c r="N18" s="142"/>
      <c r="O18" s="142"/>
      <c r="P18" s="142"/>
      <c r="Q18" s="142"/>
      <c r="R18" s="142"/>
      <c r="S18" s="142"/>
    </row>
    <row r="19" spans="3:19" s="3" customFormat="1" ht="35.25" customHeight="1" x14ac:dyDescent="0.4">
      <c r="C19" s="140"/>
      <c r="D19" s="140"/>
      <c r="E19" s="140"/>
      <c r="F19" s="140"/>
      <c r="G19" s="140"/>
      <c r="H19" s="140"/>
      <c r="I19" s="140"/>
      <c r="J19" s="140"/>
      <c r="K19" s="140"/>
      <c r="L19" s="141"/>
      <c r="M19" s="141"/>
      <c r="N19" s="142"/>
      <c r="O19" s="142"/>
      <c r="P19" s="142"/>
      <c r="Q19" s="142"/>
      <c r="R19" s="142"/>
      <c r="S19" s="142"/>
    </row>
    <row r="20" spans="3:19" s="3" customFormat="1" ht="35.25" customHeight="1" x14ac:dyDescent="0.4">
      <c r="C20" s="140"/>
      <c r="D20" s="140"/>
      <c r="E20" s="140"/>
      <c r="F20" s="140"/>
      <c r="G20" s="140"/>
      <c r="H20" s="140"/>
      <c r="I20" s="140"/>
      <c r="J20" s="140"/>
      <c r="K20" s="140"/>
      <c r="L20" s="141"/>
      <c r="M20" s="141"/>
      <c r="N20" s="142"/>
      <c r="O20" s="142"/>
      <c r="P20" s="142"/>
      <c r="Q20" s="142"/>
      <c r="R20" s="142"/>
      <c r="S20" s="142"/>
    </row>
    <row r="21" spans="3:19" s="189" customFormat="1" ht="23.25" x14ac:dyDescent="0.35">
      <c r="C21" s="8"/>
      <c r="D21" s="8"/>
      <c r="E21" s="314"/>
      <c r="F21" s="314"/>
      <c r="G21" s="314"/>
      <c r="H21" s="314"/>
      <c r="I21" s="74"/>
      <c r="J21" s="190"/>
      <c r="K21" s="73"/>
      <c r="L21" s="314"/>
      <c r="M21" s="314"/>
      <c r="N21" s="314"/>
      <c r="O21" s="314"/>
      <c r="P21" s="314"/>
      <c r="Q21" s="314"/>
      <c r="R21" s="8"/>
      <c r="S21" s="8"/>
    </row>
    <row r="22" spans="3:19" s="189" customFormat="1" ht="26.25" x14ac:dyDescent="0.4">
      <c r="C22" s="8"/>
      <c r="D22" s="8"/>
      <c r="E22" s="326" t="s">
        <v>163</v>
      </c>
      <c r="F22" s="326"/>
      <c r="G22" s="326"/>
      <c r="H22" s="326"/>
      <c r="I22" s="174" t="s">
        <v>337</v>
      </c>
      <c r="J22" s="174"/>
      <c r="K22" s="174"/>
      <c r="L22" s="174" t="s">
        <v>326</v>
      </c>
      <c r="M22" s="174"/>
      <c r="R22" s="8"/>
      <c r="S22" s="8"/>
    </row>
    <row r="23" spans="3:19" s="189" customFormat="1" ht="26.25" x14ac:dyDescent="0.4">
      <c r="C23" s="8"/>
      <c r="D23" s="8"/>
      <c r="E23" s="323" t="s">
        <v>35</v>
      </c>
      <c r="F23" s="323"/>
      <c r="G23" s="323"/>
      <c r="H23" s="323"/>
      <c r="I23" s="175" t="s">
        <v>338</v>
      </c>
      <c r="J23" s="149"/>
      <c r="K23" s="149"/>
      <c r="L23" s="149" t="s">
        <v>327</v>
      </c>
      <c r="M23" s="149"/>
      <c r="R23" s="8"/>
      <c r="S23" s="8"/>
    </row>
    <row r="24" spans="3:19" s="189" customFormat="1" ht="26.25" x14ac:dyDescent="0.4">
      <c r="C24" s="8"/>
      <c r="D24" s="8"/>
      <c r="E24" s="323" t="s">
        <v>34</v>
      </c>
      <c r="F24" s="323"/>
      <c r="G24" s="323"/>
      <c r="H24" s="323"/>
      <c r="I24" s="149" t="s">
        <v>339</v>
      </c>
      <c r="J24" s="149"/>
      <c r="K24" s="149"/>
      <c r="L24" s="149" t="s">
        <v>328</v>
      </c>
      <c r="M24" s="149"/>
      <c r="R24" s="8"/>
      <c r="S24" s="8"/>
    </row>
    <row r="25" spans="3:19" s="189" customFormat="1" ht="27" thickBot="1" x14ac:dyDescent="0.45">
      <c r="C25" s="8"/>
      <c r="D25" s="8"/>
      <c r="E25" s="149"/>
      <c r="F25" s="149"/>
      <c r="G25" s="149"/>
      <c r="H25" s="149"/>
      <c r="I25" s="149"/>
      <c r="J25" s="149"/>
      <c r="K25" s="149"/>
      <c r="L25" s="149"/>
      <c r="M25" s="149"/>
      <c r="R25" s="8"/>
      <c r="S25" s="8"/>
    </row>
    <row r="26" spans="3:19" s="189" customFormat="1" ht="21" x14ac:dyDescent="0.35">
      <c r="C26" s="8"/>
      <c r="D26" s="8"/>
      <c r="E26" s="10"/>
      <c r="F26" s="10"/>
      <c r="G26" s="10"/>
      <c r="H26" s="309" t="s">
        <v>49</v>
      </c>
      <c r="I26" s="309"/>
      <c r="J26" s="309"/>
      <c r="K26" s="309"/>
      <c r="L26" s="309"/>
      <c r="M26" s="309"/>
      <c r="N26" s="309"/>
      <c r="O26" s="19"/>
      <c r="P26" s="10"/>
      <c r="Q26" s="10"/>
      <c r="R26" s="8"/>
      <c r="S26" s="8"/>
    </row>
    <row r="27" spans="3:19" s="189" customFormat="1" ht="21" x14ac:dyDescent="0.35">
      <c r="C27" s="8"/>
      <c r="D27" s="8"/>
      <c r="E27" s="10"/>
      <c r="F27" s="10"/>
      <c r="G27" s="10"/>
      <c r="H27" s="307" t="s">
        <v>53</v>
      </c>
      <c r="I27" s="307"/>
      <c r="J27" s="307"/>
      <c r="K27" s="307"/>
      <c r="L27" s="307"/>
      <c r="M27" s="307"/>
      <c r="N27" s="307"/>
      <c r="O27" s="11"/>
      <c r="P27" s="10"/>
      <c r="Q27" s="10"/>
      <c r="R27" s="8"/>
      <c r="S27" s="8"/>
    </row>
    <row r="28" spans="3:19" s="189" customFormat="1" ht="21" x14ac:dyDescent="0.35">
      <c r="C28" s="8"/>
      <c r="D28" s="8"/>
      <c r="E28" s="10"/>
      <c r="F28" s="10"/>
      <c r="G28" s="10"/>
      <c r="H28" s="65"/>
      <c r="I28" s="13"/>
      <c r="J28" s="14"/>
      <c r="K28" s="191"/>
      <c r="L28" s="16"/>
      <c r="M28" s="16"/>
      <c r="N28" s="13"/>
      <c r="O28" s="13"/>
      <c r="P28" s="10"/>
      <c r="Q28" s="10"/>
      <c r="R28" s="8"/>
      <c r="S28" s="8"/>
    </row>
    <row r="29" spans="3:19" s="189" customFormat="1" ht="21" x14ac:dyDescent="0.35">
      <c r="C29" s="8"/>
      <c r="D29" s="8"/>
      <c r="E29" s="10"/>
      <c r="F29" s="10"/>
      <c r="G29" s="10"/>
      <c r="H29" s="65"/>
      <c r="I29" s="13"/>
      <c r="J29" s="14"/>
      <c r="L29" s="16"/>
      <c r="M29" s="16"/>
      <c r="N29" s="13"/>
      <c r="O29" s="13"/>
      <c r="P29" s="10"/>
      <c r="Q29" s="10"/>
      <c r="R29" s="8"/>
    </row>
    <row r="30" spans="3:19" x14ac:dyDescent="0.25">
      <c r="C30" s="5"/>
      <c r="D30" s="5"/>
      <c r="E30" s="5"/>
      <c r="F30" s="5"/>
      <c r="G30" s="5"/>
      <c r="H30" s="64"/>
      <c r="I30" s="5"/>
      <c r="J30" s="176"/>
      <c r="K30" s="5"/>
      <c r="L30" s="5"/>
      <c r="M30" s="5"/>
      <c r="N30" s="5"/>
      <c r="O30" s="5"/>
      <c r="P30" s="5"/>
      <c r="Q30" s="5"/>
      <c r="R30" s="5"/>
      <c r="S30" s="5"/>
    </row>
    <row r="31" spans="3:19" x14ac:dyDescent="0.25">
      <c r="C31" s="5"/>
      <c r="D31" s="5"/>
      <c r="E31" s="5"/>
      <c r="F31" s="5"/>
      <c r="G31" s="5"/>
      <c r="H31" s="64"/>
      <c r="I31" s="5"/>
      <c r="J31" s="176"/>
      <c r="K31" s="5"/>
      <c r="L31" s="5"/>
      <c r="M31" s="5"/>
      <c r="N31" s="5"/>
      <c r="O31" s="5"/>
      <c r="P31" s="5"/>
      <c r="Q31" s="5"/>
      <c r="R31" s="5"/>
      <c r="S31" s="5"/>
    </row>
    <row r="32" spans="3:19" x14ac:dyDescent="0.25">
      <c r="C32" s="5"/>
      <c r="D32" s="5"/>
      <c r="E32" s="5"/>
      <c r="F32" s="5"/>
      <c r="G32" s="5"/>
      <c r="H32" s="60"/>
      <c r="I32" s="5"/>
      <c r="J32" s="176"/>
      <c r="K32" s="5"/>
      <c r="L32" s="5"/>
      <c r="M32" s="5"/>
      <c r="N32" s="5"/>
      <c r="O32" s="5"/>
      <c r="P32" s="5"/>
      <c r="Q32" s="5"/>
      <c r="R32" s="5"/>
      <c r="S32" s="5"/>
    </row>
  </sheetData>
  <mergeCells count="14">
    <mergeCell ref="H26:N26"/>
    <mergeCell ref="H27:N27"/>
    <mergeCell ref="C17:K17"/>
    <mergeCell ref="E21:H21"/>
    <mergeCell ref="L21:Q21"/>
    <mergeCell ref="E22:H22"/>
    <mergeCell ref="E23:H23"/>
    <mergeCell ref="E24:H24"/>
    <mergeCell ref="C6:S6"/>
    <mergeCell ref="C1:S1"/>
    <mergeCell ref="C2:S2"/>
    <mergeCell ref="C3:S3"/>
    <mergeCell ref="C4:S4"/>
    <mergeCell ref="C5:S5"/>
  </mergeCells>
  <phoneticPr fontId="16" type="noConversion"/>
  <conditionalFormatting sqref="J9:J16">
    <cfRule type="duplicateValues" dxfId="18" priority="16"/>
  </conditionalFormatting>
  <printOptions horizontalCentered="1"/>
  <pageMargins left="0.25" right="0.25" top="0.75" bottom="0.75" header="0.3" footer="0.3"/>
  <pageSetup scale="36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K32"/>
  <sheetViews>
    <sheetView showGridLines="0" view="pageBreakPreview" topLeftCell="C1" zoomScale="70" zoomScaleNormal="30" zoomScaleSheetLayoutView="70" workbookViewId="0">
      <selection activeCell="H19" sqref="H19"/>
    </sheetView>
  </sheetViews>
  <sheetFormatPr baseColWidth="10" defaultRowHeight="15" x14ac:dyDescent="0.25"/>
  <cols>
    <col min="1" max="1" width="4.7109375" style="1" hidden="1" customWidth="1"/>
    <col min="2" max="2" width="11.42578125" style="1" hidden="1" customWidth="1"/>
    <col min="3" max="3" width="41.140625" style="67" customWidth="1"/>
    <col min="4" max="4" width="45.140625" style="1" customWidth="1"/>
    <col min="5" max="6" width="32.7109375" style="1" customWidth="1"/>
    <col min="7" max="7" width="22.85546875" style="192" customWidth="1"/>
    <col min="8" max="8" width="21.85546875" style="1" customWidth="1"/>
    <col min="9" max="9" width="24.140625" style="1" customWidth="1"/>
    <col min="10" max="10" width="26.140625" style="1" customWidth="1"/>
    <col min="11" max="11" width="34.42578125" style="1" customWidth="1"/>
    <col min="12" max="16384" width="11.42578125" style="1"/>
  </cols>
  <sheetData>
    <row r="1" spans="3:11" s="5" customFormat="1" ht="22.5" customHeight="1" x14ac:dyDescent="0.25">
      <c r="C1" s="303"/>
      <c r="D1" s="303"/>
      <c r="E1" s="303"/>
      <c r="F1" s="303"/>
      <c r="G1" s="303"/>
      <c r="H1" s="303"/>
      <c r="I1" s="303"/>
      <c r="J1" s="303"/>
      <c r="K1" s="303"/>
    </row>
    <row r="2" spans="3:11" s="5" customFormat="1" ht="22.5" customHeight="1" x14ac:dyDescent="0.25">
      <c r="C2" s="303"/>
      <c r="D2" s="303"/>
      <c r="E2" s="303"/>
      <c r="F2" s="303"/>
      <c r="G2" s="303"/>
      <c r="H2" s="303"/>
      <c r="I2" s="303"/>
      <c r="J2" s="303"/>
      <c r="K2" s="303"/>
    </row>
    <row r="3" spans="3:11" s="5" customFormat="1" ht="29.25" customHeight="1" x14ac:dyDescent="0.25">
      <c r="C3" s="320"/>
      <c r="D3" s="320"/>
      <c r="E3" s="320"/>
      <c r="F3" s="320"/>
      <c r="G3" s="320"/>
      <c r="H3" s="320"/>
      <c r="I3" s="320"/>
      <c r="J3" s="320"/>
      <c r="K3" s="320"/>
    </row>
    <row r="4" spans="3:11" s="5" customFormat="1" ht="35.25" customHeight="1" x14ac:dyDescent="0.25">
      <c r="C4" s="328" t="s">
        <v>577</v>
      </c>
      <c r="D4" s="328"/>
      <c r="E4" s="328"/>
      <c r="F4" s="328"/>
      <c r="G4" s="328"/>
      <c r="H4" s="328"/>
      <c r="I4" s="328"/>
      <c r="J4" s="328"/>
      <c r="K4" s="328"/>
    </row>
    <row r="5" spans="3:11" s="7" customFormat="1" ht="22.5" customHeight="1" x14ac:dyDescent="0.25">
      <c r="C5" s="329" t="s">
        <v>584</v>
      </c>
      <c r="D5" s="329"/>
      <c r="E5" s="329"/>
      <c r="F5" s="329"/>
      <c r="G5" s="329"/>
      <c r="H5" s="329"/>
      <c r="I5" s="329"/>
      <c r="J5" s="329"/>
      <c r="K5" s="329"/>
    </row>
    <row r="6" spans="3:11" s="7" customFormat="1" ht="22.5" customHeight="1" x14ac:dyDescent="0.25">
      <c r="C6" s="330" t="s">
        <v>579</v>
      </c>
      <c r="D6" s="330"/>
      <c r="E6" s="330"/>
      <c r="F6" s="330"/>
      <c r="G6" s="330"/>
      <c r="H6" s="330"/>
      <c r="I6" s="330"/>
      <c r="J6" s="330"/>
      <c r="K6" s="330"/>
    </row>
    <row r="7" spans="3:11" s="5" customFormat="1" ht="22.5" customHeight="1" x14ac:dyDescent="0.4">
      <c r="C7" s="121"/>
      <c r="D7" s="120"/>
      <c r="E7" s="120"/>
      <c r="F7" s="120"/>
      <c r="G7" s="177"/>
      <c r="H7" s="120"/>
      <c r="I7" s="123"/>
      <c r="J7" s="123"/>
      <c r="K7" s="123"/>
    </row>
    <row r="8" spans="3:11" ht="60.75" x14ac:dyDescent="0.25">
      <c r="C8" s="267" t="s">
        <v>0</v>
      </c>
      <c r="D8" s="267" t="s">
        <v>8</v>
      </c>
      <c r="E8" s="267" t="s">
        <v>562</v>
      </c>
      <c r="F8" s="267" t="s">
        <v>329</v>
      </c>
      <c r="G8" s="282" t="s">
        <v>563</v>
      </c>
      <c r="H8" s="267" t="s">
        <v>580</v>
      </c>
      <c r="I8" s="267" t="s">
        <v>564</v>
      </c>
      <c r="J8" s="282" t="s">
        <v>565</v>
      </c>
      <c r="K8" s="283" t="s">
        <v>570</v>
      </c>
    </row>
    <row r="9" spans="3:11" s="21" customFormat="1" ht="68.25" customHeight="1" x14ac:dyDescent="0.3">
      <c r="C9" s="217" t="s">
        <v>51</v>
      </c>
      <c r="D9" s="227" t="s">
        <v>499</v>
      </c>
      <c r="E9" s="144" t="s">
        <v>497</v>
      </c>
      <c r="F9" s="151">
        <v>44676</v>
      </c>
      <c r="G9" s="169">
        <v>31798.38</v>
      </c>
      <c r="H9" s="150">
        <v>44706</v>
      </c>
      <c r="I9" s="169"/>
      <c r="J9" s="169">
        <v>31798.38</v>
      </c>
      <c r="K9" s="210" t="s">
        <v>336</v>
      </c>
    </row>
    <row r="10" spans="3:11" s="21" customFormat="1" ht="68.25" customHeight="1" x14ac:dyDescent="0.3">
      <c r="C10" s="217" t="s">
        <v>150</v>
      </c>
      <c r="D10" s="257" t="s">
        <v>502</v>
      </c>
      <c r="E10" s="144" t="s">
        <v>501</v>
      </c>
      <c r="F10" s="151">
        <v>44681</v>
      </c>
      <c r="G10" s="169">
        <v>49081.31</v>
      </c>
      <c r="H10" s="150">
        <v>44711</v>
      </c>
      <c r="I10" s="290"/>
      <c r="J10" s="169">
        <v>49081.31</v>
      </c>
      <c r="K10" s="210" t="s">
        <v>336</v>
      </c>
    </row>
    <row r="11" spans="3:11" s="21" customFormat="1" ht="68.25" customHeight="1" x14ac:dyDescent="0.3">
      <c r="C11" s="260" t="s">
        <v>414</v>
      </c>
      <c r="D11" s="254" t="s">
        <v>482</v>
      </c>
      <c r="E11" s="251" t="s">
        <v>483</v>
      </c>
      <c r="F11" s="251" t="s">
        <v>485</v>
      </c>
      <c r="G11" s="169">
        <v>61360</v>
      </c>
      <c r="H11" s="251" t="s">
        <v>486</v>
      </c>
      <c r="I11" s="279"/>
      <c r="J11" s="169">
        <v>61360</v>
      </c>
      <c r="K11" s="210" t="s">
        <v>336</v>
      </c>
    </row>
    <row r="12" spans="3:11" s="21" customFormat="1" ht="68.25" customHeight="1" x14ac:dyDescent="0.3">
      <c r="C12" s="197" t="s">
        <v>214</v>
      </c>
      <c r="D12" s="222" t="s">
        <v>504</v>
      </c>
      <c r="E12" s="251" t="s">
        <v>506</v>
      </c>
      <c r="F12" s="151">
        <v>44672</v>
      </c>
      <c r="G12" s="169">
        <v>44309</v>
      </c>
      <c r="H12" s="251" t="s">
        <v>507</v>
      </c>
      <c r="I12" s="169"/>
      <c r="J12" s="169">
        <v>44309</v>
      </c>
      <c r="K12" s="210" t="s">
        <v>336</v>
      </c>
    </row>
    <row r="13" spans="3:11" s="21" customFormat="1" ht="87.75" customHeight="1" x14ac:dyDescent="0.3">
      <c r="C13" s="260" t="s">
        <v>172</v>
      </c>
      <c r="D13" s="222" t="s">
        <v>509</v>
      </c>
      <c r="E13" s="251" t="s">
        <v>518</v>
      </c>
      <c r="F13" s="151">
        <v>44672</v>
      </c>
      <c r="G13" s="169">
        <v>246596.4</v>
      </c>
      <c r="H13" s="251" t="s">
        <v>507</v>
      </c>
      <c r="I13" s="169"/>
      <c r="J13" s="169">
        <v>246596.4</v>
      </c>
      <c r="K13" s="210" t="s">
        <v>336</v>
      </c>
    </row>
    <row r="14" spans="3:11" s="21" customFormat="1" ht="68.25" customHeight="1" x14ac:dyDescent="0.3">
      <c r="C14" s="197" t="s">
        <v>405</v>
      </c>
      <c r="D14" s="222" t="s">
        <v>512</v>
      </c>
      <c r="E14" s="251" t="s">
        <v>517</v>
      </c>
      <c r="F14" s="151">
        <v>44672</v>
      </c>
      <c r="G14" s="169">
        <v>154177.26999999999</v>
      </c>
      <c r="H14" s="251" t="s">
        <v>507</v>
      </c>
      <c r="I14" s="169"/>
      <c r="J14" s="169">
        <v>154177.26999999999</v>
      </c>
      <c r="K14" s="210" t="s">
        <v>336</v>
      </c>
    </row>
    <row r="15" spans="3:11" s="21" customFormat="1" ht="95.25" customHeight="1" x14ac:dyDescent="0.3">
      <c r="C15" s="197" t="s">
        <v>405</v>
      </c>
      <c r="D15" s="222" t="s">
        <v>519</v>
      </c>
      <c r="E15" s="251" t="s">
        <v>516</v>
      </c>
      <c r="F15" s="151">
        <v>44672</v>
      </c>
      <c r="G15" s="169">
        <v>92618.2</v>
      </c>
      <c r="H15" s="251" t="s">
        <v>507</v>
      </c>
      <c r="I15" s="169"/>
      <c r="J15" s="169">
        <v>92618.2</v>
      </c>
      <c r="K15" s="210" t="s">
        <v>336</v>
      </c>
    </row>
    <row r="16" spans="3:11" s="21" customFormat="1" ht="102" customHeight="1" x14ac:dyDescent="0.3">
      <c r="C16" s="259" t="s">
        <v>523</v>
      </c>
      <c r="D16" s="293" t="s">
        <v>522</v>
      </c>
      <c r="E16" s="251" t="s">
        <v>521</v>
      </c>
      <c r="F16" s="151">
        <v>44672</v>
      </c>
      <c r="G16" s="169">
        <v>91584.8</v>
      </c>
      <c r="H16" s="251" t="s">
        <v>507</v>
      </c>
      <c r="I16" s="163"/>
      <c r="J16" s="169">
        <v>91584.8</v>
      </c>
      <c r="K16" s="210" t="s">
        <v>336</v>
      </c>
    </row>
    <row r="17" spans="3:11" s="21" customFormat="1" ht="54" customHeight="1" x14ac:dyDescent="0.3">
      <c r="C17" s="275"/>
      <c r="D17" s="273"/>
      <c r="E17" s="272"/>
      <c r="F17" s="274"/>
      <c r="G17" s="276">
        <f>SUM(G9:G16)</f>
        <v>771525.36</v>
      </c>
      <c r="H17" s="166"/>
      <c r="I17" s="287">
        <f>SUM(I9:I16)</f>
        <v>0</v>
      </c>
      <c r="J17" s="287">
        <f>SUM(J9:J16)</f>
        <v>771525.36</v>
      </c>
      <c r="K17" s="210"/>
    </row>
    <row r="18" spans="3:11" s="3" customFormat="1" ht="35.25" customHeight="1" x14ac:dyDescent="0.4">
      <c r="C18" s="140"/>
      <c r="D18" s="140"/>
      <c r="E18" s="140"/>
      <c r="F18" s="140"/>
      <c r="G18" s="140"/>
      <c r="H18" s="140"/>
      <c r="I18" s="141"/>
      <c r="J18" s="141"/>
      <c r="K18" s="141"/>
    </row>
    <row r="19" spans="3:11" s="3" customFormat="1" ht="35.25" customHeight="1" x14ac:dyDescent="0.4">
      <c r="C19" s="140"/>
      <c r="D19" s="140"/>
      <c r="E19" s="140"/>
      <c r="F19" s="140"/>
      <c r="G19" s="140"/>
      <c r="H19" s="140"/>
      <c r="I19" s="141"/>
      <c r="J19" s="141"/>
      <c r="K19" s="141"/>
    </row>
    <row r="20" spans="3:11" s="3" customFormat="1" ht="35.25" customHeight="1" x14ac:dyDescent="0.4">
      <c r="C20" s="286" t="s">
        <v>576</v>
      </c>
      <c r="D20" s="284"/>
      <c r="E20" s="174" t="s">
        <v>326</v>
      </c>
      <c r="F20" s="189"/>
      <c r="G20" s="189"/>
      <c r="H20" s="140"/>
      <c r="I20" s="174" t="s">
        <v>573</v>
      </c>
      <c r="J20" s="174"/>
      <c r="K20" s="141"/>
    </row>
    <row r="21" spans="3:11" s="189" customFormat="1" ht="26.25" x14ac:dyDescent="0.4">
      <c r="C21" s="285" t="s">
        <v>571</v>
      </c>
      <c r="D21" s="285"/>
      <c r="E21" s="149" t="s">
        <v>327</v>
      </c>
      <c r="H21" s="73"/>
      <c r="I21" s="175" t="s">
        <v>574</v>
      </c>
      <c r="J21" s="175"/>
      <c r="K21" s="264"/>
    </row>
    <row r="22" spans="3:11" s="189" customFormat="1" ht="26.25" x14ac:dyDescent="0.4">
      <c r="C22" s="285" t="s">
        <v>572</v>
      </c>
      <c r="D22" s="285"/>
      <c r="E22" s="149" t="s">
        <v>328</v>
      </c>
      <c r="H22" s="174"/>
      <c r="I22" s="149" t="s">
        <v>575</v>
      </c>
      <c r="J22" s="149"/>
    </row>
    <row r="23" spans="3:11" s="189" customFormat="1" ht="26.25" x14ac:dyDescent="0.4">
      <c r="C23" s="149"/>
      <c r="G23" s="149"/>
      <c r="H23" s="149"/>
    </row>
    <row r="24" spans="3:11" s="189" customFormat="1" ht="26.25" x14ac:dyDescent="0.4">
      <c r="C24" s="149"/>
      <c r="G24" s="149"/>
      <c r="H24" s="149"/>
    </row>
    <row r="25" spans="3:11" s="189" customFormat="1" ht="27" thickBot="1" x14ac:dyDescent="0.45">
      <c r="C25" s="149"/>
      <c r="D25" s="149"/>
      <c r="E25" s="149"/>
      <c r="F25" s="149"/>
      <c r="G25" s="149"/>
      <c r="H25" s="149"/>
      <c r="I25" s="149"/>
      <c r="J25" s="149"/>
      <c r="K25" s="149"/>
    </row>
    <row r="26" spans="3:11" s="189" customFormat="1" ht="21" x14ac:dyDescent="0.3">
      <c r="C26" s="309" t="s">
        <v>49</v>
      </c>
      <c r="D26" s="309"/>
      <c r="E26" s="309"/>
      <c r="F26" s="309"/>
      <c r="G26" s="309"/>
      <c r="H26" s="309"/>
      <c r="I26" s="309"/>
      <c r="J26" s="309"/>
      <c r="K26" s="309"/>
    </row>
    <row r="27" spans="3:11" s="189" customFormat="1" ht="20.25" x14ac:dyDescent="0.3">
      <c r="C27" s="307" t="s">
        <v>53</v>
      </c>
      <c r="D27" s="307"/>
      <c r="E27" s="307"/>
      <c r="F27" s="307"/>
      <c r="G27" s="307"/>
      <c r="H27" s="307"/>
      <c r="I27" s="307"/>
      <c r="J27" s="307"/>
      <c r="K27" s="307"/>
    </row>
    <row r="28" spans="3:11" s="189" customFormat="1" ht="21" x14ac:dyDescent="0.3">
      <c r="C28" s="65"/>
      <c r="D28" s="13"/>
      <c r="E28" s="13"/>
      <c r="F28" s="13"/>
      <c r="G28" s="14"/>
      <c r="H28" s="191"/>
      <c r="I28" s="16"/>
      <c r="J28" s="16"/>
      <c r="K28" s="16"/>
    </row>
    <row r="29" spans="3:11" s="189" customFormat="1" ht="21" x14ac:dyDescent="0.3">
      <c r="C29" s="65"/>
      <c r="D29" s="13"/>
      <c r="E29" s="13"/>
      <c r="F29" s="13"/>
      <c r="G29" s="14"/>
      <c r="I29" s="16"/>
      <c r="J29" s="16"/>
      <c r="K29" s="16"/>
    </row>
    <row r="30" spans="3:11" x14ac:dyDescent="0.25">
      <c r="C30" s="64"/>
      <c r="D30" s="5"/>
      <c r="E30" s="5"/>
      <c r="F30" s="5"/>
      <c r="G30" s="176"/>
      <c r="H30" s="5"/>
      <c r="I30" s="5"/>
      <c r="J30" s="5"/>
      <c r="K30" s="5"/>
    </row>
    <row r="31" spans="3:11" x14ac:dyDescent="0.25">
      <c r="C31" s="64"/>
      <c r="D31" s="5"/>
      <c r="E31" s="5"/>
      <c r="F31" s="5"/>
      <c r="G31" s="176"/>
      <c r="H31" s="5"/>
      <c r="I31" s="5"/>
      <c r="J31" s="5"/>
      <c r="K31" s="5"/>
    </row>
    <row r="32" spans="3:11" x14ac:dyDescent="0.25">
      <c r="C32" s="60"/>
      <c r="D32" s="5"/>
      <c r="E32" s="5"/>
      <c r="F32" s="5"/>
      <c r="G32" s="176"/>
      <c r="H32" s="5"/>
      <c r="I32" s="5"/>
      <c r="J32" s="5"/>
      <c r="K32" s="5"/>
    </row>
  </sheetData>
  <mergeCells count="8">
    <mergeCell ref="C26:K26"/>
    <mergeCell ref="C27:K27"/>
    <mergeCell ref="C1:K1"/>
    <mergeCell ref="C2:K2"/>
    <mergeCell ref="C3:K3"/>
    <mergeCell ref="C4:K4"/>
    <mergeCell ref="C5:K5"/>
    <mergeCell ref="C6:K6"/>
  </mergeCells>
  <conditionalFormatting sqref="G17">
    <cfRule type="duplicateValues" dxfId="17" priority="5"/>
  </conditionalFormatting>
  <printOptions horizontalCentered="1"/>
  <pageMargins left="0.25" right="0.25" top="0.75" bottom="0.75" header="0.3" footer="0.3"/>
  <pageSetup scale="43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S34"/>
  <sheetViews>
    <sheetView showGridLines="0" view="pageBreakPreview" topLeftCell="C1" zoomScale="70" zoomScaleNormal="30" zoomScaleSheetLayoutView="70" workbookViewId="0">
      <selection activeCell="G9" sqref="G9:G18"/>
    </sheetView>
  </sheetViews>
  <sheetFormatPr baseColWidth="10" defaultRowHeight="15" x14ac:dyDescent="0.25"/>
  <cols>
    <col min="1" max="1" width="4.7109375" style="1" hidden="1" customWidth="1"/>
    <col min="2" max="2" width="11.42578125" style="1" hidden="1" customWidth="1"/>
    <col min="3" max="3" width="7.42578125" style="1" customWidth="1"/>
    <col min="4" max="4" width="20.42578125" style="1" customWidth="1"/>
    <col min="5" max="5" width="17.28515625" style="1" customWidth="1"/>
    <col min="6" max="6" width="22.140625" style="1" customWidth="1"/>
    <col min="7" max="7" width="24.7109375" style="1" customWidth="1"/>
    <col min="8" max="8" width="41.140625" style="67" customWidth="1"/>
    <col min="9" max="9" width="40.42578125" style="1" customWidth="1"/>
    <col min="10" max="10" width="28.28515625" style="192" customWidth="1"/>
    <col min="11" max="11" width="16" style="1" customWidth="1"/>
    <col min="12" max="12" width="9.5703125" style="1" customWidth="1"/>
    <col min="13" max="13" width="18.140625" style="1" customWidth="1"/>
    <col min="14" max="14" width="23.140625" style="1" customWidth="1"/>
    <col min="15" max="15" width="21.85546875" style="1" customWidth="1"/>
    <col min="16" max="16" width="16.5703125" style="1" customWidth="1"/>
    <col min="17" max="17" width="15.85546875" style="1" customWidth="1"/>
    <col min="18" max="18" width="16.5703125" style="1" customWidth="1"/>
    <col min="19" max="19" width="28.42578125" style="1" customWidth="1"/>
    <col min="20" max="16384" width="11.42578125" style="1"/>
  </cols>
  <sheetData>
    <row r="1" spans="3:19" s="5" customFormat="1" ht="22.5" customHeight="1" x14ac:dyDescent="0.25"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</row>
    <row r="2" spans="3:19" s="5" customFormat="1" ht="22.5" customHeight="1" x14ac:dyDescent="0.25"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</row>
    <row r="3" spans="3:19" s="5" customFormat="1" ht="29.25" customHeight="1" x14ac:dyDescent="0.25">
      <c r="C3" s="320"/>
      <c r="D3" s="320"/>
      <c r="E3" s="320"/>
      <c r="F3" s="320"/>
      <c r="G3" s="320"/>
      <c r="H3" s="320"/>
      <c r="I3" s="320"/>
      <c r="J3" s="320"/>
      <c r="K3" s="320"/>
      <c r="L3" s="320"/>
      <c r="M3" s="320"/>
      <c r="N3" s="320"/>
      <c r="O3" s="320"/>
      <c r="P3" s="320"/>
      <c r="Q3" s="320"/>
      <c r="R3" s="320"/>
      <c r="S3" s="320"/>
    </row>
    <row r="4" spans="3:19" s="5" customFormat="1" ht="35.25" customHeight="1" x14ac:dyDescent="0.25">
      <c r="C4" s="321" t="s">
        <v>369</v>
      </c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  <c r="R4" s="321"/>
      <c r="S4" s="321"/>
    </row>
    <row r="5" spans="3:19" s="7" customFormat="1" ht="22.5" customHeight="1" x14ac:dyDescent="0.25">
      <c r="C5" s="319" t="s">
        <v>370</v>
      </c>
      <c r="D5" s="319"/>
      <c r="E5" s="319"/>
      <c r="F5" s="319"/>
      <c r="G5" s="319"/>
      <c r="H5" s="319"/>
      <c r="I5" s="319"/>
      <c r="J5" s="319"/>
      <c r="K5" s="319"/>
      <c r="L5" s="319"/>
      <c r="M5" s="319"/>
      <c r="N5" s="319"/>
      <c r="O5" s="319"/>
      <c r="P5" s="319"/>
      <c r="Q5" s="319"/>
      <c r="R5" s="319"/>
      <c r="S5" s="319"/>
    </row>
    <row r="6" spans="3:19" s="7" customFormat="1" ht="22.5" customHeight="1" x14ac:dyDescent="0.25">
      <c r="C6" s="324" t="s">
        <v>538</v>
      </c>
      <c r="D6" s="324"/>
      <c r="E6" s="324"/>
      <c r="F6" s="324"/>
      <c r="G6" s="324"/>
      <c r="H6" s="324"/>
      <c r="I6" s="324"/>
      <c r="J6" s="324"/>
      <c r="K6" s="324"/>
      <c r="L6" s="324"/>
      <c r="M6" s="324"/>
      <c r="N6" s="324"/>
      <c r="O6" s="324"/>
      <c r="P6" s="324"/>
      <c r="Q6" s="324"/>
      <c r="R6" s="324"/>
      <c r="S6" s="324"/>
    </row>
    <row r="7" spans="3:19" s="5" customFormat="1" ht="22.5" customHeight="1" x14ac:dyDescent="0.4">
      <c r="C7" s="120"/>
      <c r="D7" s="120"/>
      <c r="E7" s="120"/>
      <c r="F7" s="120"/>
      <c r="G7" s="120"/>
      <c r="H7" s="121"/>
      <c r="I7" s="120"/>
      <c r="J7" s="177"/>
      <c r="K7" s="120"/>
      <c r="L7" s="123" t="s">
        <v>2</v>
      </c>
      <c r="M7" s="123"/>
      <c r="N7" s="123"/>
      <c r="O7" s="120"/>
      <c r="P7" s="120"/>
      <c r="Q7" s="120"/>
      <c r="R7" s="120"/>
      <c r="S7" s="120"/>
    </row>
    <row r="8" spans="3:19" ht="76.5" x14ac:dyDescent="0.25">
      <c r="C8" s="124" t="s">
        <v>3</v>
      </c>
      <c r="D8" s="143" t="s">
        <v>329</v>
      </c>
      <c r="E8" s="143" t="s">
        <v>5</v>
      </c>
      <c r="F8" s="143" t="s">
        <v>6</v>
      </c>
      <c r="G8" s="143" t="s">
        <v>330</v>
      </c>
      <c r="H8" s="143" t="s">
        <v>0</v>
      </c>
      <c r="I8" s="143" t="s">
        <v>8</v>
      </c>
      <c r="J8" s="224" t="s">
        <v>415</v>
      </c>
      <c r="K8" s="113" t="s">
        <v>10</v>
      </c>
      <c r="L8" s="143" t="s">
        <v>12</v>
      </c>
      <c r="M8" s="143" t="s">
        <v>331</v>
      </c>
      <c r="N8" s="143" t="s">
        <v>13</v>
      </c>
      <c r="O8" s="143" t="s">
        <v>14</v>
      </c>
      <c r="P8" s="143" t="s">
        <v>15</v>
      </c>
      <c r="Q8" s="143" t="s">
        <v>16</v>
      </c>
      <c r="R8" s="113" t="s">
        <v>17</v>
      </c>
      <c r="S8" s="143" t="s">
        <v>18</v>
      </c>
    </row>
    <row r="9" spans="3:19" s="21" customFormat="1" ht="68.25" customHeight="1" x14ac:dyDescent="0.3">
      <c r="C9" s="126" t="s">
        <v>43</v>
      </c>
      <c r="D9" s="151">
        <v>44706</v>
      </c>
      <c r="E9" s="241" t="s">
        <v>553</v>
      </c>
      <c r="F9" s="144" t="s">
        <v>530</v>
      </c>
      <c r="G9" s="150">
        <v>44737</v>
      </c>
      <c r="H9" s="217" t="s">
        <v>51</v>
      </c>
      <c r="I9" s="227" t="s">
        <v>499</v>
      </c>
      <c r="J9" s="147">
        <v>30161.68</v>
      </c>
      <c r="K9" s="32" t="s">
        <v>30</v>
      </c>
      <c r="L9" s="163">
        <v>5</v>
      </c>
      <c r="M9" s="210" t="s">
        <v>336</v>
      </c>
      <c r="N9" s="239">
        <f>+J9</f>
        <v>30161.68</v>
      </c>
      <c r="O9" s="240"/>
      <c r="P9" s="240"/>
      <c r="Q9" s="240"/>
      <c r="R9" s="240"/>
      <c r="S9" s="169">
        <f>+N9</f>
        <v>30161.68</v>
      </c>
    </row>
    <row r="10" spans="3:19" s="21" customFormat="1" ht="68.25" customHeight="1" x14ac:dyDescent="0.3">
      <c r="C10" s="238" t="s">
        <v>54</v>
      </c>
      <c r="D10" s="151">
        <v>44712</v>
      </c>
      <c r="E10" s="241" t="s">
        <v>554</v>
      </c>
      <c r="F10" s="144" t="s">
        <v>528</v>
      </c>
      <c r="G10" s="150">
        <v>44742</v>
      </c>
      <c r="H10" s="217" t="s">
        <v>150</v>
      </c>
      <c r="I10" s="257" t="s">
        <v>529</v>
      </c>
      <c r="J10" s="147" t="s">
        <v>527</v>
      </c>
      <c r="K10" s="32" t="str">
        <f t="shared" ref="K10:K11" si="0">+K9</f>
        <v>CREDITO</v>
      </c>
      <c r="L10" s="129">
        <v>0</v>
      </c>
      <c r="M10" s="210" t="s">
        <v>336</v>
      </c>
      <c r="N10" s="239">
        <v>47617.440000000002</v>
      </c>
      <c r="O10" s="240"/>
      <c r="P10" s="240"/>
      <c r="Q10" s="240"/>
      <c r="R10" s="240"/>
      <c r="S10" s="169">
        <f>+N10</f>
        <v>47617.440000000002</v>
      </c>
    </row>
    <row r="11" spans="3:19" s="21" customFormat="1" ht="68.25" customHeight="1" x14ac:dyDescent="0.3">
      <c r="C11" s="238" t="s">
        <v>55</v>
      </c>
      <c r="D11" s="251" t="s">
        <v>485</v>
      </c>
      <c r="E11" s="252" t="s">
        <v>475</v>
      </c>
      <c r="F11" s="251" t="s">
        <v>483</v>
      </c>
      <c r="G11" s="251" t="s">
        <v>486</v>
      </c>
      <c r="H11" s="260" t="s">
        <v>414</v>
      </c>
      <c r="I11" s="254" t="s">
        <v>482</v>
      </c>
      <c r="J11" s="242" t="s">
        <v>484</v>
      </c>
      <c r="K11" s="166" t="str">
        <f t="shared" si="0"/>
        <v>CREDITO</v>
      </c>
      <c r="L11" s="163">
        <v>31</v>
      </c>
      <c r="M11" s="210" t="str">
        <f t="shared" ref="M11" si="1">+M10</f>
        <v>PENDIENTE</v>
      </c>
      <c r="N11" s="213"/>
      <c r="O11" s="169">
        <v>61360</v>
      </c>
      <c r="P11" s="169"/>
      <c r="Q11" s="169"/>
      <c r="R11" s="169"/>
      <c r="S11" s="169">
        <v>61360</v>
      </c>
    </row>
    <row r="12" spans="3:19" s="21" customFormat="1" ht="93.75" customHeight="1" x14ac:dyDescent="0.3">
      <c r="C12" s="126" t="s">
        <v>56</v>
      </c>
      <c r="D12" s="151">
        <v>44678</v>
      </c>
      <c r="E12" s="252" t="s">
        <v>532</v>
      </c>
      <c r="F12" s="251" t="s">
        <v>278</v>
      </c>
      <c r="G12" s="251" t="s">
        <v>507</v>
      </c>
      <c r="H12" s="197" t="s">
        <v>405</v>
      </c>
      <c r="I12" s="258" t="s">
        <v>531</v>
      </c>
      <c r="J12" s="242" t="s">
        <v>526</v>
      </c>
      <c r="K12" s="166" t="str">
        <f>+K11</f>
        <v>CREDITO</v>
      </c>
      <c r="L12" s="163">
        <v>9</v>
      </c>
      <c r="M12" s="210" t="str">
        <f>+M11</f>
        <v>PENDIENTE</v>
      </c>
      <c r="N12" s="213">
        <v>71447.59</v>
      </c>
      <c r="O12" s="169"/>
      <c r="P12" s="169"/>
      <c r="Q12" s="169"/>
      <c r="R12" s="169"/>
      <c r="S12" s="169">
        <f>+N12</f>
        <v>71447.59</v>
      </c>
    </row>
    <row r="13" spans="3:19" s="21" customFormat="1" ht="93.75" customHeight="1" x14ac:dyDescent="0.3">
      <c r="C13" s="238" t="s">
        <v>57</v>
      </c>
      <c r="D13" s="151">
        <v>44708</v>
      </c>
      <c r="E13" s="252" t="s">
        <v>533</v>
      </c>
      <c r="F13" s="251" t="s">
        <v>536</v>
      </c>
      <c r="G13" s="251" t="s">
        <v>537</v>
      </c>
      <c r="H13" s="197" t="s">
        <v>405</v>
      </c>
      <c r="I13" s="258" t="s">
        <v>534</v>
      </c>
      <c r="J13" s="242" t="s">
        <v>535</v>
      </c>
      <c r="K13" s="166" t="str">
        <f>+K12</f>
        <v>CREDITO</v>
      </c>
      <c r="L13" s="163"/>
      <c r="M13" s="210" t="str">
        <f>+M12</f>
        <v>PENDIENTE</v>
      </c>
      <c r="N13" s="213">
        <v>56324.23</v>
      </c>
      <c r="O13" s="169"/>
      <c r="P13" s="169"/>
      <c r="Q13" s="169"/>
      <c r="R13" s="169"/>
      <c r="S13" s="169">
        <f>+N13</f>
        <v>56324.23</v>
      </c>
    </row>
    <row r="14" spans="3:19" s="21" customFormat="1" ht="78" customHeight="1" x14ac:dyDescent="0.3">
      <c r="C14" s="238" t="s">
        <v>58</v>
      </c>
      <c r="D14" s="151">
        <v>44672</v>
      </c>
      <c r="E14" s="252" t="s">
        <v>525</v>
      </c>
      <c r="F14" s="251" t="s">
        <v>521</v>
      </c>
      <c r="G14" s="251" t="s">
        <v>507</v>
      </c>
      <c r="H14" s="259" t="s">
        <v>523</v>
      </c>
      <c r="I14" s="257" t="s">
        <v>522</v>
      </c>
      <c r="J14" s="242" t="s">
        <v>524</v>
      </c>
      <c r="K14" s="166" t="str">
        <f>+K12</f>
        <v>CREDITO</v>
      </c>
      <c r="L14" s="163">
        <v>9</v>
      </c>
      <c r="M14" s="210" t="str">
        <f>+M12</f>
        <v>PENDIENTE</v>
      </c>
      <c r="N14" s="213">
        <v>91584.8</v>
      </c>
      <c r="O14" s="169"/>
      <c r="P14" s="169"/>
      <c r="Q14" s="169"/>
      <c r="R14" s="169"/>
      <c r="S14" s="169">
        <v>91584.8</v>
      </c>
    </row>
    <row r="15" spans="3:19" s="21" customFormat="1" ht="78" customHeight="1" x14ac:dyDescent="0.3">
      <c r="C15" s="126" t="s">
        <v>25</v>
      </c>
      <c r="D15" s="261">
        <v>44690</v>
      </c>
      <c r="E15" s="252" t="s">
        <v>545</v>
      </c>
      <c r="F15" s="251" t="s">
        <v>546</v>
      </c>
      <c r="G15" s="251" t="s">
        <v>548</v>
      </c>
      <c r="H15" s="259" t="s">
        <v>523</v>
      </c>
      <c r="I15" s="262" t="s">
        <v>544</v>
      </c>
      <c r="J15" s="242" t="s">
        <v>547</v>
      </c>
      <c r="K15" s="166" t="str">
        <f>+K14</f>
        <v>CREDITO</v>
      </c>
      <c r="L15" s="163"/>
      <c r="M15" s="210" t="str">
        <f>+M14</f>
        <v>PENDIENTE</v>
      </c>
      <c r="N15" s="213">
        <v>19298.900000000001</v>
      </c>
      <c r="O15" s="169"/>
      <c r="P15" s="169"/>
      <c r="Q15" s="169"/>
      <c r="R15" s="169"/>
      <c r="S15" s="169">
        <f>+N15</f>
        <v>19298.900000000001</v>
      </c>
    </row>
    <row r="16" spans="3:19" s="21" customFormat="1" ht="78" customHeight="1" x14ac:dyDescent="0.3">
      <c r="C16" s="238" t="s">
        <v>26</v>
      </c>
      <c r="D16" s="261">
        <v>44706</v>
      </c>
      <c r="E16" s="252" t="s">
        <v>543</v>
      </c>
      <c r="F16" s="251" t="s">
        <v>542</v>
      </c>
      <c r="G16" s="251" t="s">
        <v>541</v>
      </c>
      <c r="H16" s="197" t="s">
        <v>405</v>
      </c>
      <c r="I16" s="262" t="s">
        <v>540</v>
      </c>
      <c r="J16" s="242" t="s">
        <v>539</v>
      </c>
      <c r="K16" s="166" t="str">
        <f>+K14</f>
        <v>CREDITO</v>
      </c>
      <c r="L16" s="163"/>
      <c r="M16" s="210" t="str">
        <f>+M14</f>
        <v>PENDIENTE</v>
      </c>
      <c r="N16" s="213">
        <v>23645.71</v>
      </c>
      <c r="O16" s="169"/>
      <c r="P16" s="169"/>
      <c r="Q16" s="169"/>
      <c r="R16" s="169"/>
      <c r="S16" s="169">
        <f>+N16</f>
        <v>23645.71</v>
      </c>
    </row>
    <row r="17" spans="3:19" s="21" customFormat="1" ht="102" customHeight="1" x14ac:dyDescent="0.3">
      <c r="C17" s="238" t="s">
        <v>21</v>
      </c>
      <c r="D17" s="261">
        <v>44694</v>
      </c>
      <c r="E17" s="252" t="s">
        <v>551</v>
      </c>
      <c r="F17" s="251" t="s">
        <v>550</v>
      </c>
      <c r="G17" s="251" t="s">
        <v>552</v>
      </c>
      <c r="H17" s="263" t="s">
        <v>388</v>
      </c>
      <c r="I17" s="262" t="s">
        <v>549</v>
      </c>
      <c r="J17" s="242">
        <v>5500.01</v>
      </c>
      <c r="K17" s="166" t="str">
        <f>+K16</f>
        <v>CREDITO</v>
      </c>
      <c r="L17" s="163"/>
      <c r="M17" s="210" t="str">
        <f>+M16</f>
        <v>PENDIENTE</v>
      </c>
      <c r="N17" s="213">
        <v>5500.01</v>
      </c>
      <c r="O17" s="169"/>
      <c r="P17" s="169"/>
      <c r="Q17" s="169"/>
      <c r="R17" s="169"/>
      <c r="S17" s="169">
        <f>+N17</f>
        <v>5500.01</v>
      </c>
    </row>
    <row r="18" spans="3:19" s="21" customFormat="1" ht="102" customHeight="1" x14ac:dyDescent="0.3">
      <c r="C18" s="126" t="s">
        <v>22</v>
      </c>
      <c r="D18" s="261">
        <v>44701</v>
      </c>
      <c r="E18" s="252" t="s">
        <v>560</v>
      </c>
      <c r="F18" s="251" t="s">
        <v>558</v>
      </c>
      <c r="G18" s="251" t="s">
        <v>559</v>
      </c>
      <c r="H18" s="263" t="s">
        <v>557</v>
      </c>
      <c r="I18" s="262" t="s">
        <v>556</v>
      </c>
      <c r="J18" s="242" t="s">
        <v>555</v>
      </c>
      <c r="K18" s="166" t="str">
        <f>+K17</f>
        <v>CREDITO</v>
      </c>
      <c r="L18" s="163"/>
      <c r="M18" s="210" t="str">
        <f>+M17</f>
        <v>PENDIENTE</v>
      </c>
      <c r="N18" s="213">
        <v>77038.5</v>
      </c>
      <c r="O18" s="169"/>
      <c r="P18" s="169"/>
      <c r="Q18" s="169"/>
      <c r="R18" s="169"/>
      <c r="S18" s="169">
        <f>+N18</f>
        <v>77038.5</v>
      </c>
    </row>
    <row r="19" spans="3:19" s="3" customFormat="1" ht="35.25" customHeight="1" x14ac:dyDescent="0.4">
      <c r="C19" s="327" t="s">
        <v>20</v>
      </c>
      <c r="D19" s="327"/>
      <c r="E19" s="327"/>
      <c r="F19" s="327"/>
      <c r="G19" s="327"/>
      <c r="H19" s="327"/>
      <c r="I19" s="327"/>
      <c r="J19" s="327"/>
      <c r="K19" s="327"/>
      <c r="L19" s="198"/>
      <c r="M19" s="198"/>
      <c r="N19" s="233">
        <f>SUM(N9:N18)</f>
        <v>422618.86000000004</v>
      </c>
      <c r="O19" s="233">
        <f>+O11</f>
        <v>61360</v>
      </c>
      <c r="P19" s="233">
        <f>SUM(P9:P10)</f>
        <v>0</v>
      </c>
      <c r="Q19" s="233">
        <f>SUM(Q9:Q10)</f>
        <v>0</v>
      </c>
      <c r="R19" s="233">
        <f>SUM(R9:R10)</f>
        <v>0</v>
      </c>
      <c r="S19" s="233">
        <f>SUM(S9:S18)</f>
        <v>483978.86000000004</v>
      </c>
    </row>
    <row r="20" spans="3:19" s="3" customFormat="1" ht="35.25" customHeight="1" x14ac:dyDescent="0.4">
      <c r="C20" s="140"/>
      <c r="D20" s="140"/>
      <c r="E20" s="140"/>
      <c r="F20" s="140"/>
      <c r="G20" s="140"/>
      <c r="H20" s="140"/>
      <c r="I20" s="140"/>
      <c r="J20" s="140"/>
      <c r="K20" s="140"/>
      <c r="L20" s="141"/>
      <c r="M20" s="141"/>
      <c r="N20" s="142"/>
      <c r="O20" s="142"/>
      <c r="P20" s="142"/>
      <c r="Q20" s="142"/>
      <c r="R20" s="142"/>
      <c r="S20" s="142"/>
    </row>
    <row r="21" spans="3:19" s="3" customFormat="1" ht="35.25" customHeight="1" x14ac:dyDescent="0.4">
      <c r="C21" s="140"/>
      <c r="D21" s="140"/>
      <c r="E21" s="140"/>
      <c r="F21" s="140"/>
      <c r="G21" s="140"/>
      <c r="H21" s="140"/>
      <c r="I21" s="140"/>
      <c r="J21" s="140"/>
      <c r="K21" s="140"/>
      <c r="L21" s="141"/>
      <c r="M21" s="141"/>
      <c r="N21" s="142"/>
      <c r="O21" s="142"/>
      <c r="P21" s="142"/>
      <c r="Q21" s="142"/>
      <c r="R21" s="142"/>
      <c r="S21" s="142"/>
    </row>
    <row r="22" spans="3:19" s="3" customFormat="1" ht="35.25" customHeight="1" x14ac:dyDescent="0.4">
      <c r="C22" s="140"/>
      <c r="D22" s="140"/>
      <c r="E22" s="140"/>
      <c r="F22" s="140"/>
      <c r="G22" s="140"/>
      <c r="H22" s="140"/>
      <c r="I22" s="140"/>
      <c r="J22" s="140"/>
      <c r="K22" s="140"/>
      <c r="L22" s="141"/>
      <c r="M22" s="141"/>
      <c r="N22" s="142"/>
      <c r="O22" s="142"/>
      <c r="P22" s="142"/>
      <c r="Q22" s="142"/>
      <c r="R22" s="142"/>
      <c r="S22" s="142"/>
    </row>
    <row r="23" spans="3:19" s="189" customFormat="1" ht="23.25" x14ac:dyDescent="0.35">
      <c r="C23" s="8"/>
      <c r="D23" s="8"/>
      <c r="E23" s="314"/>
      <c r="F23" s="314"/>
      <c r="G23" s="314"/>
      <c r="H23" s="314"/>
      <c r="I23" s="74"/>
      <c r="J23" s="190"/>
      <c r="K23" s="73"/>
      <c r="L23" s="314"/>
      <c r="M23" s="314"/>
      <c r="N23" s="314"/>
      <c r="O23" s="314"/>
      <c r="P23" s="314"/>
      <c r="Q23" s="314"/>
      <c r="R23" s="8"/>
      <c r="S23" s="8"/>
    </row>
    <row r="24" spans="3:19" s="189" customFormat="1" ht="26.25" x14ac:dyDescent="0.4">
      <c r="C24" s="8"/>
      <c r="D24" s="8"/>
      <c r="E24" s="326" t="s">
        <v>163</v>
      </c>
      <c r="F24" s="326"/>
      <c r="G24" s="326"/>
      <c r="H24" s="326"/>
      <c r="I24" s="174" t="s">
        <v>337</v>
      </c>
      <c r="J24" s="174"/>
      <c r="K24" s="174"/>
      <c r="L24" s="174" t="s">
        <v>326</v>
      </c>
      <c r="M24" s="174"/>
      <c r="R24" s="8"/>
      <c r="S24" s="8"/>
    </row>
    <row r="25" spans="3:19" s="189" customFormat="1" ht="26.25" x14ac:dyDescent="0.4">
      <c r="C25" s="8"/>
      <c r="D25" s="8"/>
      <c r="E25" s="323" t="s">
        <v>35</v>
      </c>
      <c r="F25" s="323"/>
      <c r="G25" s="323"/>
      <c r="H25" s="323"/>
      <c r="I25" s="175" t="s">
        <v>338</v>
      </c>
      <c r="J25" s="149"/>
      <c r="K25" s="149"/>
      <c r="L25" s="149" t="s">
        <v>327</v>
      </c>
      <c r="M25" s="149"/>
      <c r="R25" s="8"/>
      <c r="S25" s="8"/>
    </row>
    <row r="26" spans="3:19" s="189" customFormat="1" ht="26.25" x14ac:dyDescent="0.4">
      <c r="C26" s="8"/>
      <c r="D26" s="8"/>
      <c r="E26" s="323" t="s">
        <v>34</v>
      </c>
      <c r="F26" s="323"/>
      <c r="G26" s="323"/>
      <c r="H26" s="323"/>
      <c r="I26" s="149" t="s">
        <v>339</v>
      </c>
      <c r="J26" s="149"/>
      <c r="K26" s="149"/>
      <c r="L26" s="149" t="s">
        <v>328</v>
      </c>
      <c r="M26" s="149"/>
      <c r="R26" s="8"/>
      <c r="S26" s="8"/>
    </row>
    <row r="27" spans="3:19" s="189" customFormat="1" ht="27" thickBot="1" x14ac:dyDescent="0.45">
      <c r="C27" s="8"/>
      <c r="D27" s="8"/>
      <c r="E27" s="149"/>
      <c r="F27" s="149"/>
      <c r="G27" s="149"/>
      <c r="H27" s="149"/>
      <c r="I27" s="149"/>
      <c r="J27" s="149"/>
      <c r="K27" s="149"/>
      <c r="L27" s="149"/>
      <c r="M27" s="149"/>
      <c r="R27" s="8"/>
      <c r="S27" s="8"/>
    </row>
    <row r="28" spans="3:19" s="189" customFormat="1" ht="21" x14ac:dyDescent="0.35">
      <c r="C28" s="8"/>
      <c r="D28" s="8"/>
      <c r="E28" s="10"/>
      <c r="F28" s="10"/>
      <c r="G28" s="10"/>
      <c r="H28" s="309" t="s">
        <v>49</v>
      </c>
      <c r="I28" s="309"/>
      <c r="J28" s="309"/>
      <c r="K28" s="309"/>
      <c r="L28" s="309"/>
      <c r="M28" s="309"/>
      <c r="N28" s="309"/>
      <c r="O28" s="19"/>
      <c r="P28" s="10"/>
      <c r="Q28" s="10"/>
      <c r="R28" s="8"/>
      <c r="S28" s="8"/>
    </row>
    <row r="29" spans="3:19" s="189" customFormat="1" ht="21" x14ac:dyDescent="0.35">
      <c r="C29" s="8"/>
      <c r="D29" s="8"/>
      <c r="E29" s="10"/>
      <c r="F29" s="10"/>
      <c r="G29" s="10"/>
      <c r="H29" s="307" t="s">
        <v>53</v>
      </c>
      <c r="I29" s="307"/>
      <c r="J29" s="307"/>
      <c r="K29" s="307"/>
      <c r="L29" s="307"/>
      <c r="M29" s="307"/>
      <c r="N29" s="307"/>
      <c r="O29" s="11"/>
      <c r="P29" s="10"/>
      <c r="Q29" s="10"/>
      <c r="R29" s="8"/>
      <c r="S29" s="8"/>
    </row>
    <row r="30" spans="3:19" s="189" customFormat="1" ht="21" x14ac:dyDescent="0.35">
      <c r="C30" s="8"/>
      <c r="D30" s="8"/>
      <c r="E30" s="10"/>
      <c r="F30" s="10"/>
      <c r="G30" s="10"/>
      <c r="H30" s="65"/>
      <c r="I30" s="13"/>
      <c r="J30" s="14"/>
      <c r="K30" s="191"/>
      <c r="L30" s="16"/>
      <c r="M30" s="16"/>
      <c r="N30" s="13"/>
      <c r="O30" s="13"/>
      <c r="P30" s="10"/>
      <c r="Q30" s="10"/>
      <c r="R30" s="8"/>
      <c r="S30" s="8"/>
    </row>
    <row r="31" spans="3:19" s="189" customFormat="1" ht="21" x14ac:dyDescent="0.35">
      <c r="C31" s="8"/>
      <c r="D31" s="8"/>
      <c r="E31" s="10"/>
      <c r="F31" s="10"/>
      <c r="G31" s="10"/>
      <c r="H31" s="65"/>
      <c r="I31" s="13"/>
      <c r="J31" s="14"/>
      <c r="L31" s="16"/>
      <c r="M31" s="16"/>
      <c r="N31" s="13"/>
      <c r="O31" s="13"/>
      <c r="P31" s="10"/>
      <c r="Q31" s="10"/>
      <c r="R31" s="8"/>
    </row>
    <row r="32" spans="3:19" x14ac:dyDescent="0.25">
      <c r="C32" s="5"/>
      <c r="D32" s="5"/>
      <c r="E32" s="5"/>
      <c r="F32" s="5"/>
      <c r="G32" s="5"/>
      <c r="H32" s="64"/>
      <c r="I32" s="5"/>
      <c r="J32" s="176"/>
      <c r="K32" s="5"/>
      <c r="L32" s="5"/>
      <c r="M32" s="5"/>
      <c r="N32" s="5"/>
      <c r="O32" s="5"/>
      <c r="P32" s="5"/>
      <c r="Q32" s="5"/>
      <c r="R32" s="5"/>
      <c r="S32" s="5"/>
    </row>
    <row r="33" spans="3:19" x14ac:dyDescent="0.25">
      <c r="C33" s="5"/>
      <c r="D33" s="5"/>
      <c r="E33" s="5"/>
      <c r="F33" s="5"/>
      <c r="G33" s="5"/>
      <c r="H33" s="64"/>
      <c r="I33" s="5"/>
      <c r="J33" s="176"/>
      <c r="K33" s="5"/>
      <c r="L33" s="5"/>
      <c r="M33" s="5"/>
      <c r="N33" s="5"/>
      <c r="O33" s="5"/>
      <c r="P33" s="5"/>
      <c r="Q33" s="5"/>
      <c r="R33" s="5"/>
      <c r="S33" s="5"/>
    </row>
    <row r="34" spans="3:19" x14ac:dyDescent="0.25">
      <c r="C34" s="5"/>
      <c r="D34" s="5"/>
      <c r="E34" s="5"/>
      <c r="F34" s="5"/>
      <c r="G34" s="5"/>
      <c r="H34" s="60"/>
      <c r="I34" s="5"/>
      <c r="J34" s="176"/>
      <c r="K34" s="5"/>
      <c r="L34" s="5"/>
      <c r="M34" s="5"/>
      <c r="N34" s="5"/>
      <c r="O34" s="5"/>
      <c r="P34" s="5"/>
      <c r="Q34" s="5"/>
      <c r="R34" s="5"/>
      <c r="S34" s="5"/>
    </row>
  </sheetData>
  <mergeCells count="14">
    <mergeCell ref="H28:N28"/>
    <mergeCell ref="H29:N29"/>
    <mergeCell ref="C19:K19"/>
    <mergeCell ref="E23:H23"/>
    <mergeCell ref="L23:Q23"/>
    <mergeCell ref="E24:H24"/>
    <mergeCell ref="E25:H25"/>
    <mergeCell ref="E26:H26"/>
    <mergeCell ref="C6:S6"/>
    <mergeCell ref="C1:S1"/>
    <mergeCell ref="C2:S2"/>
    <mergeCell ref="C3:S3"/>
    <mergeCell ref="C4:S4"/>
    <mergeCell ref="C5:S5"/>
  </mergeCells>
  <phoneticPr fontId="16" type="noConversion"/>
  <conditionalFormatting sqref="J9:J18">
    <cfRule type="duplicateValues" dxfId="16" priority="19"/>
  </conditionalFormatting>
  <printOptions horizontalCentered="1"/>
  <pageMargins left="0.25" right="0.25" top="0.75" bottom="0.75" header="0.3" footer="0.3"/>
  <pageSetup scale="36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K34"/>
  <sheetViews>
    <sheetView showGridLines="0" view="pageBreakPreview" topLeftCell="C22" zoomScale="70" zoomScaleNormal="30" zoomScaleSheetLayoutView="70" workbookViewId="0">
      <selection activeCell="O15" sqref="O15"/>
    </sheetView>
  </sheetViews>
  <sheetFormatPr baseColWidth="10" defaultRowHeight="15" x14ac:dyDescent="0.25"/>
  <cols>
    <col min="1" max="1" width="4.7109375" style="1" hidden="1" customWidth="1"/>
    <col min="2" max="2" width="11.42578125" style="1" hidden="1" customWidth="1"/>
    <col min="3" max="3" width="41.140625" style="67" customWidth="1"/>
    <col min="4" max="4" width="45.140625" style="1" customWidth="1"/>
    <col min="5" max="6" width="32.7109375" style="1" customWidth="1"/>
    <col min="7" max="7" width="22.85546875" style="192" customWidth="1"/>
    <col min="8" max="8" width="21.85546875" style="1" customWidth="1"/>
    <col min="9" max="9" width="24.140625" style="1" customWidth="1"/>
    <col min="10" max="10" width="26.140625" style="1" customWidth="1"/>
    <col min="11" max="11" width="34.42578125" style="1" customWidth="1"/>
    <col min="12" max="16384" width="11.42578125" style="1"/>
  </cols>
  <sheetData>
    <row r="1" spans="3:11" s="5" customFormat="1" ht="22.5" customHeight="1" x14ac:dyDescent="0.25">
      <c r="C1" s="303"/>
      <c r="D1" s="303"/>
      <c r="E1" s="303"/>
      <c r="F1" s="303"/>
      <c r="G1" s="303"/>
      <c r="H1" s="303"/>
      <c r="I1" s="303"/>
      <c r="J1" s="303"/>
      <c r="K1" s="303"/>
    </row>
    <row r="2" spans="3:11" s="5" customFormat="1" ht="22.5" customHeight="1" x14ac:dyDescent="0.25">
      <c r="C2" s="303"/>
      <c r="D2" s="303"/>
      <c r="E2" s="303"/>
      <c r="F2" s="303"/>
      <c r="G2" s="303"/>
      <c r="H2" s="303"/>
      <c r="I2" s="303"/>
      <c r="J2" s="303"/>
      <c r="K2" s="303"/>
    </row>
    <row r="3" spans="3:11" s="5" customFormat="1" ht="29.25" customHeight="1" x14ac:dyDescent="0.25">
      <c r="C3" s="320"/>
      <c r="D3" s="320"/>
      <c r="E3" s="320"/>
      <c r="F3" s="320"/>
      <c r="G3" s="320"/>
      <c r="H3" s="320"/>
      <c r="I3" s="320"/>
      <c r="J3" s="320"/>
      <c r="K3" s="320"/>
    </row>
    <row r="4" spans="3:11" s="5" customFormat="1" ht="35.25" customHeight="1" x14ac:dyDescent="0.25">
      <c r="C4" s="328" t="s">
        <v>577</v>
      </c>
      <c r="D4" s="328"/>
      <c r="E4" s="328"/>
      <c r="F4" s="328"/>
      <c r="G4" s="328"/>
      <c r="H4" s="328"/>
      <c r="I4" s="328"/>
      <c r="J4" s="328"/>
      <c r="K4" s="328"/>
    </row>
    <row r="5" spans="3:11" s="7" customFormat="1" ht="22.5" customHeight="1" x14ac:dyDescent="0.25">
      <c r="C5" s="329" t="s">
        <v>585</v>
      </c>
      <c r="D5" s="329"/>
      <c r="E5" s="329"/>
      <c r="F5" s="329"/>
      <c r="G5" s="329"/>
      <c r="H5" s="329"/>
      <c r="I5" s="329"/>
      <c r="J5" s="329"/>
      <c r="K5" s="329"/>
    </row>
    <row r="6" spans="3:11" s="7" customFormat="1" ht="22.5" customHeight="1" x14ac:dyDescent="0.25">
      <c r="C6" s="330" t="s">
        <v>579</v>
      </c>
      <c r="D6" s="330"/>
      <c r="E6" s="330"/>
      <c r="F6" s="330"/>
      <c r="G6" s="330"/>
      <c r="H6" s="330"/>
      <c r="I6" s="330"/>
      <c r="J6" s="330"/>
      <c r="K6" s="330"/>
    </row>
    <row r="7" spans="3:11" s="5" customFormat="1" ht="22.5" customHeight="1" x14ac:dyDescent="0.4">
      <c r="C7" s="121"/>
      <c r="D7" s="120"/>
      <c r="E7" s="120"/>
      <c r="F7" s="120"/>
      <c r="G7" s="177"/>
      <c r="H7" s="120"/>
      <c r="I7" s="123"/>
      <c r="J7" s="123"/>
      <c r="K7" s="123"/>
    </row>
    <row r="8" spans="3:11" ht="60.75" x14ac:dyDescent="0.25">
      <c r="C8" s="267" t="s">
        <v>0</v>
      </c>
      <c r="D8" s="267" t="s">
        <v>8</v>
      </c>
      <c r="E8" s="267" t="s">
        <v>562</v>
      </c>
      <c r="F8" s="267" t="s">
        <v>329</v>
      </c>
      <c r="G8" s="282" t="s">
        <v>563</v>
      </c>
      <c r="H8" s="267" t="s">
        <v>580</v>
      </c>
      <c r="I8" s="267" t="s">
        <v>564</v>
      </c>
      <c r="J8" s="282" t="s">
        <v>565</v>
      </c>
      <c r="K8" s="283" t="s">
        <v>570</v>
      </c>
    </row>
    <row r="9" spans="3:11" s="21" customFormat="1" ht="68.25" customHeight="1" x14ac:dyDescent="0.3">
      <c r="C9" s="217" t="s">
        <v>51</v>
      </c>
      <c r="D9" s="227" t="s">
        <v>499</v>
      </c>
      <c r="E9" s="144" t="s">
        <v>530</v>
      </c>
      <c r="F9" s="151">
        <v>44706</v>
      </c>
      <c r="G9" s="169">
        <v>30161.68</v>
      </c>
      <c r="H9" s="150">
        <v>44737</v>
      </c>
      <c r="I9" s="169"/>
      <c r="J9" s="169">
        <v>30161.68</v>
      </c>
      <c r="K9" s="210" t="s">
        <v>336</v>
      </c>
    </row>
    <row r="10" spans="3:11" s="21" customFormat="1" ht="68.25" customHeight="1" x14ac:dyDescent="0.3">
      <c r="C10" s="217" t="s">
        <v>150</v>
      </c>
      <c r="D10" s="293" t="s">
        <v>529</v>
      </c>
      <c r="E10" s="144" t="s">
        <v>528</v>
      </c>
      <c r="F10" s="151">
        <v>44712</v>
      </c>
      <c r="G10" s="169">
        <v>47617.440000000002</v>
      </c>
      <c r="H10" s="150">
        <v>44742</v>
      </c>
      <c r="I10" s="290"/>
      <c r="J10" s="169">
        <v>47617.440000000002</v>
      </c>
      <c r="K10" s="210" t="s">
        <v>336</v>
      </c>
    </row>
    <row r="11" spans="3:11" s="21" customFormat="1" ht="68.25" customHeight="1" x14ac:dyDescent="0.3">
      <c r="C11" s="260" t="s">
        <v>414</v>
      </c>
      <c r="D11" s="254" t="s">
        <v>482</v>
      </c>
      <c r="E11" s="251" t="s">
        <v>483</v>
      </c>
      <c r="F11" s="251" t="s">
        <v>485</v>
      </c>
      <c r="G11" s="169">
        <v>61360</v>
      </c>
      <c r="H11" s="251" t="s">
        <v>486</v>
      </c>
      <c r="I11" s="279"/>
      <c r="J11" s="169">
        <v>61360</v>
      </c>
      <c r="K11" s="210" t="s">
        <v>336</v>
      </c>
    </row>
    <row r="12" spans="3:11" s="21" customFormat="1" ht="68.25" customHeight="1" x14ac:dyDescent="0.3">
      <c r="C12" s="197" t="s">
        <v>405</v>
      </c>
      <c r="D12" s="222" t="s">
        <v>531</v>
      </c>
      <c r="E12" s="251" t="s">
        <v>278</v>
      </c>
      <c r="F12" s="151">
        <v>44678</v>
      </c>
      <c r="G12" s="169">
        <v>71447.59</v>
      </c>
      <c r="H12" s="251" t="s">
        <v>507</v>
      </c>
      <c r="I12" s="169"/>
      <c r="J12" s="169">
        <v>71447.59</v>
      </c>
      <c r="K12" s="210" t="s">
        <v>336</v>
      </c>
    </row>
    <row r="13" spans="3:11" s="21" customFormat="1" ht="68.25" customHeight="1" x14ac:dyDescent="0.3">
      <c r="C13" s="197" t="s">
        <v>405</v>
      </c>
      <c r="D13" s="222" t="s">
        <v>534</v>
      </c>
      <c r="E13" s="251" t="s">
        <v>536</v>
      </c>
      <c r="F13" s="151">
        <v>44708</v>
      </c>
      <c r="G13" s="169">
        <v>56324.23</v>
      </c>
      <c r="H13" s="251" t="s">
        <v>537</v>
      </c>
      <c r="I13" s="169"/>
      <c r="J13" s="169">
        <v>56324.23</v>
      </c>
      <c r="K13" s="210" t="s">
        <v>336</v>
      </c>
    </row>
    <row r="14" spans="3:11" s="21" customFormat="1" ht="68.25" customHeight="1" x14ac:dyDescent="0.3">
      <c r="C14" s="259" t="s">
        <v>523</v>
      </c>
      <c r="D14" s="293" t="s">
        <v>522</v>
      </c>
      <c r="E14" s="251" t="s">
        <v>521</v>
      </c>
      <c r="F14" s="151">
        <v>44672</v>
      </c>
      <c r="G14" s="169">
        <v>91584.8</v>
      </c>
      <c r="H14" s="251" t="s">
        <v>507</v>
      </c>
      <c r="I14" s="169"/>
      <c r="J14" s="169">
        <v>91584.8</v>
      </c>
      <c r="K14" s="210" t="s">
        <v>336</v>
      </c>
    </row>
    <row r="15" spans="3:11" s="21" customFormat="1" ht="87.75" customHeight="1" x14ac:dyDescent="0.3">
      <c r="C15" s="259" t="s">
        <v>523</v>
      </c>
      <c r="D15" s="294" t="s">
        <v>544</v>
      </c>
      <c r="E15" s="251" t="s">
        <v>546</v>
      </c>
      <c r="F15" s="261">
        <v>44690</v>
      </c>
      <c r="G15" s="169">
        <v>19298.900000000001</v>
      </c>
      <c r="H15" s="251" t="s">
        <v>548</v>
      </c>
      <c r="I15" s="169"/>
      <c r="J15" s="169">
        <v>19298.900000000001</v>
      </c>
      <c r="K15" s="210" t="s">
        <v>336</v>
      </c>
    </row>
    <row r="16" spans="3:11" s="21" customFormat="1" ht="68.25" customHeight="1" x14ac:dyDescent="0.3">
      <c r="C16" s="197" t="s">
        <v>405</v>
      </c>
      <c r="D16" s="294" t="s">
        <v>540</v>
      </c>
      <c r="E16" s="251" t="s">
        <v>542</v>
      </c>
      <c r="F16" s="261">
        <v>44706</v>
      </c>
      <c r="G16" s="169">
        <v>23645.71</v>
      </c>
      <c r="H16" s="251" t="s">
        <v>541</v>
      </c>
      <c r="I16" s="169"/>
      <c r="J16" s="169">
        <v>23645.71</v>
      </c>
      <c r="K16" s="210" t="s">
        <v>336</v>
      </c>
    </row>
    <row r="17" spans="3:11" s="21" customFormat="1" ht="95.25" customHeight="1" x14ac:dyDescent="0.3">
      <c r="C17" s="263" t="s">
        <v>388</v>
      </c>
      <c r="D17" s="294" t="s">
        <v>549</v>
      </c>
      <c r="E17" s="251" t="s">
        <v>550</v>
      </c>
      <c r="F17" s="261">
        <v>44694</v>
      </c>
      <c r="G17" s="169">
        <v>5500.01</v>
      </c>
      <c r="H17" s="251" t="s">
        <v>552</v>
      </c>
      <c r="I17" s="169"/>
      <c r="J17" s="169">
        <v>5500.01</v>
      </c>
      <c r="K17" s="210" t="s">
        <v>336</v>
      </c>
    </row>
    <row r="18" spans="3:11" s="21" customFormat="1" ht="102" customHeight="1" x14ac:dyDescent="0.3">
      <c r="C18" s="263" t="s">
        <v>557</v>
      </c>
      <c r="D18" s="294" t="s">
        <v>556</v>
      </c>
      <c r="E18" s="251" t="s">
        <v>558</v>
      </c>
      <c r="F18" s="261">
        <v>44701</v>
      </c>
      <c r="G18" s="169">
        <v>77038.5</v>
      </c>
      <c r="H18" s="251" t="s">
        <v>559</v>
      </c>
      <c r="I18" s="163"/>
      <c r="J18" s="169">
        <v>77038.5</v>
      </c>
      <c r="K18" s="210" t="s">
        <v>336</v>
      </c>
    </row>
    <row r="19" spans="3:11" s="21" customFormat="1" ht="54" customHeight="1" x14ac:dyDescent="0.3">
      <c r="C19" s="275"/>
      <c r="D19" s="273"/>
      <c r="E19" s="272"/>
      <c r="F19" s="274"/>
      <c r="G19" s="276">
        <f>SUM(G9:G18)</f>
        <v>483978.86000000004</v>
      </c>
      <c r="H19" s="166"/>
      <c r="I19" s="287">
        <f>SUM(I9:I18)</f>
        <v>0</v>
      </c>
      <c r="J19" s="287">
        <f>SUM(J9:J18)</f>
        <v>483978.86000000004</v>
      </c>
      <c r="K19" s="210"/>
    </row>
    <row r="20" spans="3:11" s="3" customFormat="1" ht="35.25" customHeight="1" x14ac:dyDescent="0.4">
      <c r="C20" s="140"/>
      <c r="D20" s="140"/>
      <c r="E20" s="140"/>
      <c r="F20" s="140"/>
      <c r="G20" s="140"/>
      <c r="H20" s="140"/>
      <c r="I20" s="141"/>
      <c r="J20" s="141"/>
      <c r="K20" s="141"/>
    </row>
    <row r="21" spans="3:11" s="3" customFormat="1" ht="35.25" customHeight="1" x14ac:dyDescent="0.4">
      <c r="C21" s="140"/>
      <c r="D21" s="140"/>
      <c r="E21" s="140"/>
      <c r="F21" s="140"/>
      <c r="G21" s="140"/>
      <c r="H21" s="140"/>
      <c r="I21" s="141"/>
      <c r="J21" s="141"/>
      <c r="K21" s="141"/>
    </row>
    <row r="22" spans="3:11" s="3" customFormat="1" ht="35.25" customHeight="1" x14ac:dyDescent="0.4">
      <c r="C22" s="286" t="s">
        <v>576</v>
      </c>
      <c r="D22" s="284"/>
      <c r="E22" s="174" t="s">
        <v>326</v>
      </c>
      <c r="F22" s="189"/>
      <c r="G22" s="189"/>
      <c r="H22" s="140"/>
      <c r="I22" s="174" t="s">
        <v>573</v>
      </c>
      <c r="J22" s="174"/>
      <c r="K22" s="141"/>
    </row>
    <row r="23" spans="3:11" s="189" customFormat="1" ht="26.25" x14ac:dyDescent="0.4">
      <c r="C23" s="285" t="s">
        <v>571</v>
      </c>
      <c r="D23" s="285"/>
      <c r="E23" s="149" t="s">
        <v>327</v>
      </c>
      <c r="H23" s="73"/>
      <c r="I23" s="175" t="s">
        <v>574</v>
      </c>
      <c r="J23" s="175"/>
      <c r="K23" s="264"/>
    </row>
    <row r="24" spans="3:11" s="189" customFormat="1" ht="26.25" x14ac:dyDescent="0.4">
      <c r="C24" s="285" t="s">
        <v>572</v>
      </c>
      <c r="D24" s="285"/>
      <c r="E24" s="149" t="s">
        <v>328</v>
      </c>
      <c r="H24" s="174"/>
      <c r="I24" s="149" t="s">
        <v>575</v>
      </c>
      <c r="J24" s="149"/>
    </row>
    <row r="25" spans="3:11" s="189" customFormat="1" ht="26.25" x14ac:dyDescent="0.4">
      <c r="C25" s="149"/>
      <c r="G25" s="149"/>
      <c r="H25" s="149"/>
    </row>
    <row r="26" spans="3:11" s="189" customFormat="1" ht="26.25" x14ac:dyDescent="0.4">
      <c r="C26" s="149"/>
      <c r="G26" s="149"/>
      <c r="H26" s="149"/>
    </row>
    <row r="27" spans="3:11" s="189" customFormat="1" ht="27" thickBot="1" x14ac:dyDescent="0.45">
      <c r="C27" s="149"/>
      <c r="D27" s="149"/>
      <c r="E27" s="149"/>
      <c r="F27" s="149"/>
      <c r="G27" s="149"/>
      <c r="H27" s="149"/>
      <c r="I27" s="149"/>
      <c r="J27" s="149"/>
      <c r="K27" s="149"/>
    </row>
    <row r="28" spans="3:11" s="189" customFormat="1" ht="21" x14ac:dyDescent="0.3">
      <c r="C28" s="309" t="s">
        <v>49</v>
      </c>
      <c r="D28" s="309"/>
      <c r="E28" s="309"/>
      <c r="F28" s="309"/>
      <c r="G28" s="309"/>
      <c r="H28" s="309"/>
      <c r="I28" s="309"/>
      <c r="J28" s="309"/>
      <c r="K28" s="309"/>
    </row>
    <row r="29" spans="3:11" s="189" customFormat="1" ht="20.25" x14ac:dyDescent="0.3">
      <c r="C29" s="307" t="s">
        <v>53</v>
      </c>
      <c r="D29" s="307"/>
      <c r="E29" s="307"/>
      <c r="F29" s="307"/>
      <c r="G29" s="307"/>
      <c r="H29" s="307"/>
      <c r="I29" s="307"/>
      <c r="J29" s="307"/>
      <c r="K29" s="307"/>
    </row>
    <row r="30" spans="3:11" s="189" customFormat="1" ht="21" x14ac:dyDescent="0.3">
      <c r="C30" s="65"/>
      <c r="D30" s="13"/>
      <c r="E30" s="13"/>
      <c r="F30" s="13"/>
      <c r="G30" s="14"/>
      <c r="H30" s="191"/>
      <c r="I30" s="16"/>
      <c r="J30" s="16"/>
      <c r="K30" s="16"/>
    </row>
    <row r="31" spans="3:11" s="189" customFormat="1" ht="21" x14ac:dyDescent="0.3">
      <c r="C31" s="65"/>
      <c r="D31" s="13"/>
      <c r="E31" s="13"/>
      <c r="F31" s="13"/>
      <c r="G31" s="14"/>
      <c r="I31" s="16"/>
      <c r="J31" s="16"/>
      <c r="K31" s="16"/>
    </row>
    <row r="32" spans="3:11" x14ac:dyDescent="0.25">
      <c r="C32" s="64"/>
      <c r="D32" s="5"/>
      <c r="E32" s="5"/>
      <c r="F32" s="5"/>
      <c r="G32" s="176"/>
      <c r="H32" s="5"/>
      <c r="I32" s="5"/>
      <c r="J32" s="5"/>
      <c r="K32" s="5"/>
    </row>
    <row r="33" spans="3:11" x14ac:dyDescent="0.25">
      <c r="C33" s="64"/>
      <c r="D33" s="5"/>
      <c r="E33" s="5"/>
      <c r="F33" s="5"/>
      <c r="G33" s="176"/>
      <c r="H33" s="5"/>
      <c r="I33" s="5"/>
      <c r="J33" s="5"/>
      <c r="K33" s="5"/>
    </row>
    <row r="34" spans="3:11" x14ac:dyDescent="0.25">
      <c r="C34" s="60"/>
      <c r="D34" s="5"/>
      <c r="E34" s="5"/>
      <c r="F34" s="5"/>
      <c r="G34" s="176"/>
      <c r="H34" s="5"/>
      <c r="I34" s="5"/>
      <c r="J34" s="5"/>
      <c r="K34" s="5"/>
    </row>
  </sheetData>
  <mergeCells count="8">
    <mergeCell ref="C28:K28"/>
    <mergeCell ref="C29:K29"/>
    <mergeCell ref="C1:K1"/>
    <mergeCell ref="C2:K2"/>
    <mergeCell ref="C3:K3"/>
    <mergeCell ref="C4:K4"/>
    <mergeCell ref="C5:K5"/>
    <mergeCell ref="C6:K6"/>
  </mergeCells>
  <conditionalFormatting sqref="G19">
    <cfRule type="duplicateValues" dxfId="15" priority="1"/>
  </conditionalFormatting>
  <printOptions horizontalCentered="1"/>
  <pageMargins left="0.25" right="0.25" top="0.75" bottom="0.75" header="0.3" footer="0.3"/>
  <pageSetup scale="38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S31"/>
  <sheetViews>
    <sheetView showGridLines="0" view="pageBreakPreview" topLeftCell="C4" zoomScale="70" zoomScaleNormal="30" zoomScaleSheetLayoutView="70" workbookViewId="0">
      <selection activeCell="G9" sqref="G9:G15"/>
    </sheetView>
  </sheetViews>
  <sheetFormatPr baseColWidth="10" defaultRowHeight="15" x14ac:dyDescent="0.25"/>
  <cols>
    <col min="1" max="1" width="4.7109375" style="1" hidden="1" customWidth="1"/>
    <col min="2" max="2" width="11.42578125" style="1" hidden="1" customWidth="1"/>
    <col min="3" max="3" width="7.42578125" style="1" customWidth="1"/>
    <col min="4" max="4" width="20.42578125" style="1" customWidth="1"/>
    <col min="5" max="5" width="17.28515625" style="1" customWidth="1"/>
    <col min="6" max="6" width="22.140625" style="1" customWidth="1"/>
    <col min="7" max="7" width="24.7109375" style="1" customWidth="1"/>
    <col min="8" max="8" width="41.140625" style="67" customWidth="1"/>
    <col min="9" max="9" width="40.42578125" style="1" customWidth="1"/>
    <col min="10" max="10" width="20.140625" style="192" customWidth="1"/>
    <col min="11" max="11" width="16" style="1" customWidth="1"/>
    <col min="12" max="12" width="9.5703125" style="1" customWidth="1"/>
    <col min="13" max="13" width="18.140625" style="1" customWidth="1"/>
    <col min="14" max="14" width="20.140625" style="1" customWidth="1"/>
    <col min="15" max="15" width="22.28515625" style="1" customWidth="1"/>
    <col min="16" max="16" width="21.42578125" style="1" customWidth="1"/>
    <col min="17" max="17" width="15.85546875" style="1" customWidth="1"/>
    <col min="18" max="18" width="14.28515625" style="1" customWidth="1"/>
    <col min="19" max="19" width="28.42578125" style="1" customWidth="1"/>
    <col min="20" max="16384" width="11.42578125" style="1"/>
  </cols>
  <sheetData>
    <row r="1" spans="3:19" s="5" customFormat="1" ht="22.5" customHeight="1" x14ac:dyDescent="0.25"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</row>
    <row r="2" spans="3:19" s="5" customFormat="1" ht="22.5" customHeight="1" x14ac:dyDescent="0.25"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</row>
    <row r="3" spans="3:19" s="5" customFormat="1" ht="29.25" customHeight="1" x14ac:dyDescent="0.25">
      <c r="C3" s="320"/>
      <c r="D3" s="320"/>
      <c r="E3" s="320"/>
      <c r="F3" s="320"/>
      <c r="G3" s="320"/>
      <c r="H3" s="320"/>
      <c r="I3" s="320"/>
      <c r="J3" s="320"/>
      <c r="K3" s="320"/>
      <c r="L3" s="320"/>
      <c r="M3" s="320"/>
      <c r="N3" s="320"/>
      <c r="O3" s="320"/>
      <c r="P3" s="320"/>
      <c r="Q3" s="320"/>
      <c r="R3" s="320"/>
      <c r="S3" s="320"/>
    </row>
    <row r="4" spans="3:19" s="5" customFormat="1" ht="35.25" customHeight="1" x14ac:dyDescent="0.25">
      <c r="C4" s="321" t="s">
        <v>369</v>
      </c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  <c r="R4" s="321"/>
      <c r="S4" s="321"/>
    </row>
    <row r="5" spans="3:19" s="7" customFormat="1" ht="22.5" customHeight="1" x14ac:dyDescent="0.25">
      <c r="C5" s="319" t="s">
        <v>370</v>
      </c>
      <c r="D5" s="319"/>
      <c r="E5" s="319"/>
      <c r="F5" s="319"/>
      <c r="G5" s="319"/>
      <c r="H5" s="319"/>
      <c r="I5" s="319"/>
      <c r="J5" s="319"/>
      <c r="K5" s="319"/>
      <c r="L5" s="319"/>
      <c r="M5" s="319"/>
      <c r="N5" s="319"/>
      <c r="O5" s="319"/>
      <c r="P5" s="319"/>
      <c r="Q5" s="319"/>
      <c r="R5" s="319"/>
      <c r="S5" s="319"/>
    </row>
    <row r="6" spans="3:19" s="7" customFormat="1" ht="22.5" customHeight="1" x14ac:dyDescent="0.25">
      <c r="C6" s="324" t="s">
        <v>561</v>
      </c>
      <c r="D6" s="324"/>
      <c r="E6" s="324"/>
      <c r="F6" s="324"/>
      <c r="G6" s="324"/>
      <c r="H6" s="324"/>
      <c r="I6" s="324"/>
      <c r="J6" s="324"/>
      <c r="K6" s="324"/>
      <c r="L6" s="324"/>
      <c r="M6" s="324"/>
      <c r="N6" s="324"/>
      <c r="O6" s="324"/>
      <c r="P6" s="324"/>
      <c r="Q6" s="324"/>
      <c r="R6" s="324"/>
      <c r="S6" s="324"/>
    </row>
    <row r="7" spans="3:19" s="5" customFormat="1" ht="22.5" customHeight="1" x14ac:dyDescent="0.4">
      <c r="C7" s="120"/>
      <c r="D7" s="120"/>
      <c r="E7" s="120"/>
      <c r="F7" s="120"/>
      <c r="G7" s="120"/>
      <c r="H7" s="121"/>
      <c r="I7" s="120"/>
      <c r="J7" s="177"/>
      <c r="K7" s="120"/>
      <c r="L7" s="123" t="s">
        <v>2</v>
      </c>
      <c r="M7" s="123"/>
      <c r="N7" s="123"/>
      <c r="O7" s="120"/>
      <c r="P7" s="120"/>
      <c r="Q7" s="120"/>
      <c r="R7" s="120"/>
      <c r="S7" s="120"/>
    </row>
    <row r="8" spans="3:19" ht="76.5" x14ac:dyDescent="0.25">
      <c r="C8" s="124" t="s">
        <v>3</v>
      </c>
      <c r="D8" s="143" t="s">
        <v>329</v>
      </c>
      <c r="E8" s="143" t="s">
        <v>5</v>
      </c>
      <c r="F8" s="143" t="s">
        <v>6</v>
      </c>
      <c r="G8" s="143" t="s">
        <v>330</v>
      </c>
      <c r="H8" s="143" t="s">
        <v>0</v>
      </c>
      <c r="I8" s="143" t="s">
        <v>8</v>
      </c>
      <c r="J8" s="178" t="s">
        <v>415</v>
      </c>
      <c r="K8" s="113" t="s">
        <v>10</v>
      </c>
      <c r="L8" s="143" t="s">
        <v>12</v>
      </c>
      <c r="M8" s="143" t="s">
        <v>331</v>
      </c>
      <c r="N8" s="143" t="s">
        <v>13</v>
      </c>
      <c r="O8" s="143" t="s">
        <v>14</v>
      </c>
      <c r="P8" s="143" t="s">
        <v>15</v>
      </c>
      <c r="Q8" s="143" t="s">
        <v>16</v>
      </c>
      <c r="R8" s="113" t="s">
        <v>17</v>
      </c>
      <c r="S8" s="143" t="s">
        <v>18</v>
      </c>
    </row>
    <row r="9" spans="3:19" s="21" customFormat="1" ht="68.25" customHeight="1" x14ac:dyDescent="0.3">
      <c r="C9" s="126" t="s">
        <v>43</v>
      </c>
      <c r="D9" s="151">
        <v>44706</v>
      </c>
      <c r="E9" s="241" t="s">
        <v>553</v>
      </c>
      <c r="F9" s="144" t="s">
        <v>530</v>
      </c>
      <c r="G9" s="150">
        <v>44737</v>
      </c>
      <c r="H9" s="217" t="s">
        <v>51</v>
      </c>
      <c r="I9" s="227" t="s">
        <v>499</v>
      </c>
      <c r="J9" s="265">
        <v>30161.68</v>
      </c>
      <c r="K9" s="32" t="s">
        <v>30</v>
      </c>
      <c r="L9" s="163">
        <v>5</v>
      </c>
      <c r="M9" s="210" t="s">
        <v>336</v>
      </c>
      <c r="N9" s="239">
        <f>+J9</f>
        <v>30161.68</v>
      </c>
      <c r="O9" s="240"/>
      <c r="P9" s="240"/>
      <c r="Q9" s="240"/>
      <c r="R9" s="240"/>
      <c r="S9" s="169">
        <f>+N9</f>
        <v>30161.68</v>
      </c>
    </row>
    <row r="10" spans="3:19" s="21" customFormat="1" ht="68.25" customHeight="1" x14ac:dyDescent="0.3">
      <c r="C10" s="238" t="s">
        <v>54</v>
      </c>
      <c r="D10" s="151">
        <v>44712</v>
      </c>
      <c r="E10" s="241" t="s">
        <v>554</v>
      </c>
      <c r="F10" s="144" t="s">
        <v>528</v>
      </c>
      <c r="G10" s="150">
        <v>44742</v>
      </c>
      <c r="H10" s="217" t="s">
        <v>150</v>
      </c>
      <c r="I10" s="257" t="s">
        <v>529</v>
      </c>
      <c r="J10" s="265" t="s">
        <v>527</v>
      </c>
      <c r="K10" s="32" t="str">
        <f t="shared" ref="K10" si="0">+K9</f>
        <v>CREDITO</v>
      </c>
      <c r="L10" s="129">
        <v>0</v>
      </c>
      <c r="M10" s="210" t="s">
        <v>336</v>
      </c>
      <c r="N10" s="239">
        <v>47617.440000000002</v>
      </c>
      <c r="O10" s="240"/>
      <c r="P10" s="240"/>
      <c r="Q10" s="240"/>
      <c r="R10" s="240"/>
      <c r="S10" s="169">
        <f>+N10</f>
        <v>47617.440000000002</v>
      </c>
    </row>
    <row r="11" spans="3:19" s="21" customFormat="1" ht="68.25" customHeight="1" x14ac:dyDescent="0.3">
      <c r="C11" s="238" t="s">
        <v>55</v>
      </c>
      <c r="D11" s="144" t="s">
        <v>465</v>
      </c>
      <c r="E11" s="241" t="s">
        <v>463</v>
      </c>
      <c r="F11" s="144" t="s">
        <v>481</v>
      </c>
      <c r="G11" s="144" t="s">
        <v>465</v>
      </c>
      <c r="H11" s="217" t="s">
        <v>51</v>
      </c>
      <c r="I11" s="52" t="s">
        <v>136</v>
      </c>
      <c r="J11" s="266">
        <v>71576.19</v>
      </c>
      <c r="K11" s="32" t="str">
        <f>+K9</f>
        <v>CREDITO</v>
      </c>
      <c r="L11" s="163">
        <v>26</v>
      </c>
      <c r="M11" s="210" t="s">
        <v>336</v>
      </c>
      <c r="N11" s="239"/>
      <c r="O11" s="240"/>
      <c r="P11" s="240"/>
      <c r="Q11" s="240"/>
      <c r="R11" s="240"/>
      <c r="S11" s="169"/>
    </row>
    <row r="12" spans="3:19" s="21" customFormat="1" ht="68.25" customHeight="1" x14ac:dyDescent="0.3">
      <c r="C12" s="126" t="s">
        <v>56</v>
      </c>
      <c r="D12" s="251" t="s">
        <v>485</v>
      </c>
      <c r="E12" s="252" t="s">
        <v>475</v>
      </c>
      <c r="F12" s="251" t="s">
        <v>483</v>
      </c>
      <c r="G12" s="251" t="s">
        <v>486</v>
      </c>
      <c r="H12" s="260" t="s">
        <v>414</v>
      </c>
      <c r="I12" s="254" t="s">
        <v>482</v>
      </c>
      <c r="J12" s="242" t="s">
        <v>484</v>
      </c>
      <c r="K12" s="166" t="str">
        <f>+K10</f>
        <v>CREDITO</v>
      </c>
      <c r="L12" s="163">
        <v>90</v>
      </c>
      <c r="M12" s="210" t="str">
        <f t="shared" ref="M12" si="1">+M10</f>
        <v>PENDIENTE</v>
      </c>
      <c r="N12" s="213"/>
      <c r="O12" s="169"/>
      <c r="P12" s="169">
        <v>61360</v>
      </c>
      <c r="Q12" s="169"/>
      <c r="R12" s="169"/>
      <c r="S12" s="169">
        <v>61360</v>
      </c>
    </row>
    <row r="13" spans="3:19" s="21" customFormat="1" ht="78" customHeight="1" x14ac:dyDescent="0.3">
      <c r="C13" s="238" t="s">
        <v>57</v>
      </c>
      <c r="D13" s="261">
        <v>44706</v>
      </c>
      <c r="E13" s="252" t="s">
        <v>543</v>
      </c>
      <c r="F13" s="251" t="s">
        <v>542</v>
      </c>
      <c r="G13" s="251" t="s">
        <v>541</v>
      </c>
      <c r="H13" s="197" t="s">
        <v>405</v>
      </c>
      <c r="I13" s="262" t="s">
        <v>540</v>
      </c>
      <c r="J13" s="242" t="s">
        <v>539</v>
      </c>
      <c r="K13" s="166" t="str">
        <f>+K12</f>
        <v>CREDITO</v>
      </c>
      <c r="L13" s="163">
        <v>35</v>
      </c>
      <c r="M13" s="210" t="str">
        <f>+M12</f>
        <v>PENDIENTE</v>
      </c>
      <c r="N13" s="213"/>
      <c r="O13" s="169">
        <v>23645.71</v>
      </c>
      <c r="P13" s="169"/>
      <c r="Q13" s="169"/>
      <c r="R13" s="169"/>
      <c r="S13" s="169">
        <f>+O13</f>
        <v>23645.71</v>
      </c>
    </row>
    <row r="14" spans="3:19" s="21" customFormat="1" ht="102" customHeight="1" x14ac:dyDescent="0.3">
      <c r="C14" s="238" t="s">
        <v>58</v>
      </c>
      <c r="D14" s="261">
        <v>44694</v>
      </c>
      <c r="E14" s="252" t="s">
        <v>551</v>
      </c>
      <c r="F14" s="251" t="s">
        <v>550</v>
      </c>
      <c r="G14" s="251" t="s">
        <v>552</v>
      </c>
      <c r="H14" s="263" t="s">
        <v>388</v>
      </c>
      <c r="I14" s="262" t="s">
        <v>549</v>
      </c>
      <c r="J14" s="242">
        <v>5500.01</v>
      </c>
      <c r="K14" s="166" t="str">
        <f>+K13</f>
        <v>CREDITO</v>
      </c>
      <c r="L14" s="163">
        <v>47</v>
      </c>
      <c r="M14" s="210" t="str">
        <f>+M13</f>
        <v>PENDIENTE</v>
      </c>
      <c r="N14" s="213"/>
      <c r="O14" s="169">
        <v>5500.01</v>
      </c>
      <c r="P14" s="169"/>
      <c r="Q14" s="169"/>
      <c r="R14" s="169"/>
      <c r="S14" s="169">
        <f>+O14</f>
        <v>5500.01</v>
      </c>
    </row>
    <row r="15" spans="3:19" s="21" customFormat="1" ht="102" customHeight="1" x14ac:dyDescent="0.3">
      <c r="C15" s="126" t="s">
        <v>25</v>
      </c>
      <c r="D15" s="261">
        <v>44701</v>
      </c>
      <c r="E15" s="252" t="s">
        <v>560</v>
      </c>
      <c r="F15" s="251" t="s">
        <v>558</v>
      </c>
      <c r="G15" s="251" t="s">
        <v>559</v>
      </c>
      <c r="H15" s="263" t="s">
        <v>557</v>
      </c>
      <c r="I15" s="262" t="s">
        <v>556</v>
      </c>
      <c r="J15" s="242" t="s">
        <v>555</v>
      </c>
      <c r="K15" s="166" t="str">
        <f>+K14</f>
        <v>CREDITO</v>
      </c>
      <c r="L15" s="163">
        <v>40</v>
      </c>
      <c r="M15" s="210" t="str">
        <f>+M14</f>
        <v>PENDIENTE</v>
      </c>
      <c r="N15" s="213"/>
      <c r="O15" s="169">
        <v>77038.5</v>
      </c>
      <c r="P15" s="169"/>
      <c r="Q15" s="169"/>
      <c r="R15" s="169"/>
      <c r="S15" s="169">
        <f>+O15</f>
        <v>77038.5</v>
      </c>
    </row>
    <row r="16" spans="3:19" s="3" customFormat="1" ht="35.25" customHeight="1" x14ac:dyDescent="0.4">
      <c r="C16" s="327" t="s">
        <v>20</v>
      </c>
      <c r="D16" s="327"/>
      <c r="E16" s="327"/>
      <c r="F16" s="327"/>
      <c r="G16" s="327"/>
      <c r="H16" s="327"/>
      <c r="I16" s="327"/>
      <c r="J16" s="327"/>
      <c r="K16" s="327"/>
      <c r="L16" s="198"/>
      <c r="M16" s="198"/>
      <c r="N16" s="233">
        <f>SUM(N9:N15)</f>
        <v>77779.12</v>
      </c>
      <c r="O16" s="233">
        <f>SUM(O9:O15)</f>
        <v>106184.22</v>
      </c>
      <c r="P16" s="233">
        <f>SUM(P9:P15)</f>
        <v>61360</v>
      </c>
      <c r="Q16" s="233">
        <f>SUM(Q9:Q10)</f>
        <v>0</v>
      </c>
      <c r="R16" s="233">
        <f>SUM(R9:R10)</f>
        <v>0</v>
      </c>
      <c r="S16" s="233">
        <f>SUM(S9:S15)</f>
        <v>245323.34</v>
      </c>
    </row>
    <row r="17" spans="3:19" s="3" customFormat="1" ht="35.25" customHeight="1" x14ac:dyDescent="0.4">
      <c r="C17" s="140"/>
      <c r="D17" s="140"/>
      <c r="E17" s="140"/>
      <c r="F17" s="140"/>
      <c r="G17" s="140"/>
      <c r="H17" s="140"/>
      <c r="I17" s="140"/>
      <c r="J17" s="140"/>
      <c r="K17" s="140"/>
      <c r="L17" s="141"/>
      <c r="M17" s="141"/>
      <c r="N17" s="142"/>
      <c r="O17" s="142"/>
      <c r="P17" s="142"/>
      <c r="Q17" s="142"/>
      <c r="R17" s="142"/>
      <c r="S17" s="142"/>
    </row>
    <row r="18" spans="3:19" s="3" customFormat="1" ht="35.25" customHeight="1" x14ac:dyDescent="0.4">
      <c r="C18" s="140"/>
      <c r="D18" s="140"/>
      <c r="E18" s="140"/>
      <c r="F18" s="140"/>
      <c r="G18" s="140"/>
      <c r="H18" s="140"/>
      <c r="I18" s="140"/>
      <c r="J18" s="140"/>
      <c r="K18" s="140"/>
      <c r="L18" s="141"/>
      <c r="M18" s="141"/>
      <c r="N18" s="142"/>
      <c r="O18" s="142"/>
      <c r="P18" s="142"/>
      <c r="Q18" s="142"/>
      <c r="R18" s="142"/>
      <c r="S18" s="142"/>
    </row>
    <row r="19" spans="3:19" s="3" customFormat="1" ht="35.25" customHeight="1" x14ac:dyDescent="0.4">
      <c r="C19" s="140"/>
      <c r="D19" s="140"/>
      <c r="E19" s="140"/>
      <c r="F19" s="140"/>
      <c r="G19" s="140"/>
      <c r="H19" s="140"/>
      <c r="I19" s="140"/>
      <c r="J19" s="140"/>
      <c r="K19" s="140"/>
      <c r="L19" s="141"/>
      <c r="M19" s="141"/>
      <c r="N19" s="142"/>
      <c r="O19" s="142"/>
      <c r="P19" s="142"/>
      <c r="Q19" s="142"/>
      <c r="R19" s="142"/>
      <c r="S19" s="142"/>
    </row>
    <row r="20" spans="3:19" s="189" customFormat="1" ht="23.25" x14ac:dyDescent="0.35">
      <c r="C20" s="8"/>
      <c r="D20" s="8"/>
      <c r="E20" s="314"/>
      <c r="F20" s="314"/>
      <c r="G20" s="314"/>
      <c r="H20" s="314"/>
      <c r="I20" s="74"/>
      <c r="J20" s="190"/>
      <c r="K20" s="73"/>
      <c r="L20" s="314"/>
      <c r="M20" s="314"/>
      <c r="N20" s="314"/>
      <c r="O20" s="314"/>
      <c r="P20" s="314"/>
      <c r="Q20" s="314"/>
      <c r="R20" s="8"/>
      <c r="S20" s="8"/>
    </row>
    <row r="21" spans="3:19" s="189" customFormat="1" ht="26.25" x14ac:dyDescent="0.4">
      <c r="C21" s="8"/>
      <c r="D21" s="8"/>
      <c r="E21" s="326" t="s">
        <v>163</v>
      </c>
      <c r="F21" s="326"/>
      <c r="G21" s="326"/>
      <c r="H21" s="326"/>
      <c r="I21" s="174" t="s">
        <v>337</v>
      </c>
      <c r="J21" s="174"/>
      <c r="K21" s="174"/>
      <c r="L21" s="174" t="s">
        <v>326</v>
      </c>
      <c r="M21" s="174"/>
      <c r="R21" s="8"/>
      <c r="S21" s="8"/>
    </row>
    <row r="22" spans="3:19" s="189" customFormat="1" ht="26.25" x14ac:dyDescent="0.4">
      <c r="C22" s="8"/>
      <c r="D22" s="8"/>
      <c r="E22" s="323" t="s">
        <v>35</v>
      </c>
      <c r="F22" s="323"/>
      <c r="G22" s="323"/>
      <c r="H22" s="323"/>
      <c r="I22" s="175" t="s">
        <v>338</v>
      </c>
      <c r="J22" s="149"/>
      <c r="K22" s="149"/>
      <c r="L22" s="149" t="s">
        <v>327</v>
      </c>
      <c r="M22" s="149"/>
      <c r="R22" s="8"/>
      <c r="S22" s="8"/>
    </row>
    <row r="23" spans="3:19" s="189" customFormat="1" ht="26.25" x14ac:dyDescent="0.4">
      <c r="C23" s="8"/>
      <c r="D23" s="8"/>
      <c r="E23" s="323" t="s">
        <v>34</v>
      </c>
      <c r="F23" s="323"/>
      <c r="G23" s="323"/>
      <c r="H23" s="323"/>
      <c r="I23" s="149" t="s">
        <v>339</v>
      </c>
      <c r="J23" s="149"/>
      <c r="K23" s="149"/>
      <c r="L23" s="149" t="s">
        <v>328</v>
      </c>
      <c r="M23" s="149"/>
      <c r="R23" s="8"/>
      <c r="S23" s="8"/>
    </row>
    <row r="24" spans="3:19" s="189" customFormat="1" ht="27" thickBot="1" x14ac:dyDescent="0.45">
      <c r="C24" s="8"/>
      <c r="D24" s="8"/>
      <c r="E24" s="149"/>
      <c r="F24" s="149"/>
      <c r="G24" s="149"/>
      <c r="H24" s="149"/>
      <c r="I24" s="149"/>
      <c r="J24" s="149"/>
      <c r="K24" s="149"/>
      <c r="L24" s="149"/>
      <c r="M24" s="149"/>
      <c r="R24" s="8"/>
      <c r="S24" s="8"/>
    </row>
    <row r="25" spans="3:19" s="189" customFormat="1" ht="21" x14ac:dyDescent="0.35">
      <c r="C25" s="8"/>
      <c r="D25" s="8"/>
      <c r="E25" s="10"/>
      <c r="F25" s="10"/>
      <c r="G25" s="10"/>
      <c r="H25" s="309" t="s">
        <v>49</v>
      </c>
      <c r="I25" s="309"/>
      <c r="J25" s="309"/>
      <c r="K25" s="309"/>
      <c r="L25" s="309"/>
      <c r="M25" s="309"/>
      <c r="N25" s="309"/>
      <c r="O25" s="19"/>
      <c r="P25" s="10"/>
      <c r="Q25" s="10"/>
      <c r="R25" s="8"/>
      <c r="S25" s="8"/>
    </row>
    <row r="26" spans="3:19" s="189" customFormat="1" ht="21" x14ac:dyDescent="0.35">
      <c r="C26" s="8"/>
      <c r="D26" s="8"/>
      <c r="E26" s="10"/>
      <c r="F26" s="10"/>
      <c r="G26" s="10"/>
      <c r="H26" s="307" t="s">
        <v>53</v>
      </c>
      <c r="I26" s="307"/>
      <c r="J26" s="307"/>
      <c r="K26" s="307"/>
      <c r="L26" s="307"/>
      <c r="M26" s="307"/>
      <c r="N26" s="307"/>
      <c r="O26" s="11"/>
      <c r="P26" s="10"/>
      <c r="Q26" s="10"/>
      <c r="R26" s="8"/>
      <c r="S26" s="8"/>
    </row>
    <row r="27" spans="3:19" s="189" customFormat="1" ht="21" x14ac:dyDescent="0.35">
      <c r="C27" s="8"/>
      <c r="D27" s="8"/>
      <c r="E27" s="10"/>
      <c r="F27" s="10"/>
      <c r="G27" s="10"/>
      <c r="H27" s="65"/>
      <c r="I27" s="13"/>
      <c r="J27" s="14"/>
      <c r="K27" s="191"/>
      <c r="L27" s="16"/>
      <c r="M27" s="16"/>
      <c r="N27" s="13"/>
      <c r="O27" s="13"/>
      <c r="P27" s="10"/>
      <c r="Q27" s="10"/>
      <c r="R27" s="8"/>
      <c r="S27" s="8"/>
    </row>
    <row r="28" spans="3:19" s="189" customFormat="1" ht="21" x14ac:dyDescent="0.35">
      <c r="C28" s="8"/>
      <c r="D28" s="8"/>
      <c r="E28" s="10"/>
      <c r="F28" s="10"/>
      <c r="G28" s="10"/>
      <c r="H28" s="65"/>
      <c r="I28" s="13"/>
      <c r="J28" s="14"/>
      <c r="L28" s="16"/>
      <c r="M28" s="16"/>
      <c r="N28" s="13"/>
      <c r="O28" s="13"/>
      <c r="P28" s="10"/>
      <c r="Q28" s="10"/>
      <c r="R28" s="8"/>
    </row>
    <row r="29" spans="3:19" x14ac:dyDescent="0.25">
      <c r="C29" s="5"/>
      <c r="D29" s="5"/>
      <c r="E29" s="5"/>
      <c r="F29" s="5"/>
      <c r="G29" s="5"/>
      <c r="H29" s="64"/>
      <c r="I29" s="5"/>
      <c r="J29" s="176"/>
      <c r="K29" s="5"/>
      <c r="L29" s="5"/>
      <c r="M29" s="5"/>
      <c r="N29" s="5"/>
      <c r="O29" s="5"/>
      <c r="P29" s="5"/>
      <c r="Q29" s="5"/>
      <c r="R29" s="5"/>
      <c r="S29" s="5"/>
    </row>
    <row r="30" spans="3:19" x14ac:dyDescent="0.25">
      <c r="C30" s="5"/>
      <c r="D30" s="5"/>
      <c r="E30" s="5"/>
      <c r="F30" s="5"/>
      <c r="G30" s="5"/>
      <c r="H30" s="64"/>
      <c r="I30" s="5"/>
      <c r="J30" s="176"/>
      <c r="K30" s="5"/>
      <c r="L30" s="5"/>
      <c r="M30" s="5"/>
      <c r="N30" s="5"/>
      <c r="O30" s="5"/>
      <c r="P30" s="5"/>
      <c r="Q30" s="5"/>
      <c r="R30" s="5"/>
      <c r="S30" s="5"/>
    </row>
    <row r="31" spans="3:19" x14ac:dyDescent="0.25">
      <c r="C31" s="5"/>
      <c r="D31" s="5"/>
      <c r="E31" s="5"/>
      <c r="F31" s="5"/>
      <c r="G31" s="5"/>
      <c r="H31" s="60"/>
      <c r="I31" s="5"/>
      <c r="J31" s="176"/>
      <c r="K31" s="5"/>
      <c r="L31" s="5"/>
      <c r="M31" s="5"/>
      <c r="N31" s="5"/>
      <c r="O31" s="5"/>
      <c r="P31" s="5"/>
      <c r="Q31" s="5"/>
      <c r="R31" s="5"/>
      <c r="S31" s="5"/>
    </row>
  </sheetData>
  <mergeCells count="14">
    <mergeCell ref="C6:S6"/>
    <mergeCell ref="C1:S1"/>
    <mergeCell ref="C2:S2"/>
    <mergeCell ref="C3:S3"/>
    <mergeCell ref="C4:S4"/>
    <mergeCell ref="C5:S5"/>
    <mergeCell ref="H25:N25"/>
    <mergeCell ref="H26:N26"/>
    <mergeCell ref="C16:K16"/>
    <mergeCell ref="E20:H20"/>
    <mergeCell ref="L20:Q20"/>
    <mergeCell ref="E21:H21"/>
    <mergeCell ref="E22:H22"/>
    <mergeCell ref="E23:H23"/>
  </mergeCells>
  <phoneticPr fontId="16" type="noConversion"/>
  <conditionalFormatting sqref="J9:J10 J12:J15">
    <cfRule type="duplicateValues" dxfId="14" priority="24"/>
  </conditionalFormatting>
  <conditionalFormatting sqref="J11">
    <cfRule type="duplicateValues" dxfId="13" priority="1"/>
  </conditionalFormatting>
  <printOptions horizontalCentered="1"/>
  <pageMargins left="0.25" right="0.25" top="0.75" bottom="0.75" header="0.3" footer="0.3"/>
  <pageSetup scale="37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K31"/>
  <sheetViews>
    <sheetView showGridLines="0" view="pageBreakPreview" topLeftCell="C4" zoomScale="70" zoomScaleNormal="30" zoomScaleSheetLayoutView="70" workbookViewId="0">
      <selection activeCell="C15" sqref="C15:D15"/>
    </sheetView>
  </sheetViews>
  <sheetFormatPr baseColWidth="10" defaultRowHeight="15" x14ac:dyDescent="0.25"/>
  <cols>
    <col min="1" max="1" width="4.7109375" style="1" hidden="1" customWidth="1"/>
    <col min="2" max="2" width="11.42578125" style="1" hidden="1" customWidth="1"/>
    <col min="3" max="3" width="41.140625" style="67" customWidth="1"/>
    <col min="4" max="4" width="45.140625" style="1" customWidth="1"/>
    <col min="5" max="6" width="32.7109375" style="1" customWidth="1"/>
    <col min="7" max="7" width="22.85546875" style="192" customWidth="1"/>
    <col min="8" max="8" width="21.85546875" style="1" customWidth="1"/>
    <col min="9" max="9" width="24.140625" style="1" customWidth="1"/>
    <col min="10" max="10" width="26.140625" style="1" customWidth="1"/>
    <col min="11" max="11" width="34.42578125" style="1" customWidth="1"/>
    <col min="12" max="16384" width="11.42578125" style="1"/>
  </cols>
  <sheetData>
    <row r="1" spans="3:11" s="5" customFormat="1" ht="22.5" customHeight="1" x14ac:dyDescent="0.25">
      <c r="C1" s="303"/>
      <c r="D1" s="303"/>
      <c r="E1" s="303"/>
      <c r="F1" s="303"/>
      <c r="G1" s="303"/>
      <c r="H1" s="303"/>
      <c r="I1" s="303"/>
      <c r="J1" s="303"/>
      <c r="K1" s="303"/>
    </row>
    <row r="2" spans="3:11" s="5" customFormat="1" ht="22.5" customHeight="1" x14ac:dyDescent="0.25">
      <c r="C2" s="303"/>
      <c r="D2" s="303"/>
      <c r="E2" s="303"/>
      <c r="F2" s="303"/>
      <c r="G2" s="303"/>
      <c r="H2" s="303"/>
      <c r="I2" s="303"/>
      <c r="J2" s="303"/>
      <c r="K2" s="303"/>
    </row>
    <row r="3" spans="3:11" s="5" customFormat="1" ht="29.25" customHeight="1" x14ac:dyDescent="0.25">
      <c r="C3" s="320"/>
      <c r="D3" s="320"/>
      <c r="E3" s="320"/>
      <c r="F3" s="320"/>
      <c r="G3" s="320"/>
      <c r="H3" s="320"/>
      <c r="I3" s="320"/>
      <c r="J3" s="320"/>
      <c r="K3" s="320"/>
    </row>
    <row r="4" spans="3:11" s="5" customFormat="1" ht="35.25" customHeight="1" x14ac:dyDescent="0.25">
      <c r="C4" s="328" t="s">
        <v>577</v>
      </c>
      <c r="D4" s="328"/>
      <c r="E4" s="328"/>
      <c r="F4" s="328"/>
      <c r="G4" s="328"/>
      <c r="H4" s="328"/>
      <c r="I4" s="328"/>
      <c r="J4" s="328"/>
      <c r="K4" s="328"/>
    </row>
    <row r="5" spans="3:11" s="7" customFormat="1" ht="22.5" customHeight="1" x14ac:dyDescent="0.25">
      <c r="C5" s="329" t="s">
        <v>578</v>
      </c>
      <c r="D5" s="329"/>
      <c r="E5" s="329"/>
      <c r="F5" s="329"/>
      <c r="G5" s="329"/>
      <c r="H5" s="329"/>
      <c r="I5" s="329"/>
      <c r="J5" s="329"/>
      <c r="K5" s="329"/>
    </row>
    <row r="6" spans="3:11" s="7" customFormat="1" ht="22.5" customHeight="1" x14ac:dyDescent="0.25">
      <c r="C6" s="330" t="s">
        <v>579</v>
      </c>
      <c r="D6" s="330"/>
      <c r="E6" s="330"/>
      <c r="F6" s="330"/>
      <c r="G6" s="330"/>
      <c r="H6" s="330"/>
      <c r="I6" s="330"/>
      <c r="J6" s="330"/>
      <c r="K6" s="330"/>
    </row>
    <row r="7" spans="3:11" s="5" customFormat="1" ht="22.5" customHeight="1" x14ac:dyDescent="0.4">
      <c r="C7" s="121"/>
      <c r="D7" s="120"/>
      <c r="E7" s="120"/>
      <c r="F7" s="120"/>
      <c r="G7" s="177"/>
      <c r="H7" s="120"/>
      <c r="I7" s="123"/>
      <c r="J7" s="123"/>
      <c r="K7" s="123"/>
    </row>
    <row r="8" spans="3:11" ht="60.75" x14ac:dyDescent="0.25">
      <c r="C8" s="267" t="s">
        <v>0</v>
      </c>
      <c r="D8" s="267" t="s">
        <v>8</v>
      </c>
      <c r="E8" s="267" t="s">
        <v>562</v>
      </c>
      <c r="F8" s="267" t="s">
        <v>329</v>
      </c>
      <c r="G8" s="282" t="s">
        <v>563</v>
      </c>
      <c r="H8" s="267" t="s">
        <v>580</v>
      </c>
      <c r="I8" s="267" t="s">
        <v>564</v>
      </c>
      <c r="J8" s="282" t="s">
        <v>565</v>
      </c>
      <c r="K8" s="283" t="s">
        <v>570</v>
      </c>
    </row>
    <row r="9" spans="3:11" s="21" customFormat="1" ht="68.25" customHeight="1" x14ac:dyDescent="0.3">
      <c r="C9" s="217" t="s">
        <v>51</v>
      </c>
      <c r="D9" s="227" t="s">
        <v>499</v>
      </c>
      <c r="E9" s="144" t="s">
        <v>567</v>
      </c>
      <c r="F9" s="151">
        <v>44737</v>
      </c>
      <c r="G9" s="280">
        <v>31642.82</v>
      </c>
      <c r="H9" s="150">
        <v>44767</v>
      </c>
      <c r="I9" s="163"/>
      <c r="J9" s="169">
        <f>+G9</f>
        <v>31642.82</v>
      </c>
      <c r="K9" s="210" t="s">
        <v>336</v>
      </c>
    </row>
    <row r="10" spans="3:11" s="21" customFormat="1" ht="68.25" customHeight="1" x14ac:dyDescent="0.3">
      <c r="C10" s="217" t="s">
        <v>150</v>
      </c>
      <c r="D10" s="257" t="s">
        <v>529</v>
      </c>
      <c r="E10" s="144" t="s">
        <v>566</v>
      </c>
      <c r="F10" s="151">
        <v>44742</v>
      </c>
      <c r="G10" s="280">
        <v>70905.06</v>
      </c>
      <c r="H10" s="150">
        <v>44772</v>
      </c>
      <c r="I10" s="277"/>
      <c r="J10" s="279">
        <f>+G10</f>
        <v>70905.06</v>
      </c>
      <c r="K10" s="210" t="s">
        <v>336</v>
      </c>
    </row>
    <row r="11" spans="3:11" s="21" customFormat="1" ht="68.25" customHeight="1" x14ac:dyDescent="0.3">
      <c r="C11" s="217" t="s">
        <v>51</v>
      </c>
      <c r="D11" s="52" t="s">
        <v>136</v>
      </c>
      <c r="E11" s="144" t="s">
        <v>568</v>
      </c>
      <c r="F11" s="144" t="s">
        <v>569</v>
      </c>
      <c r="G11" s="281">
        <v>70690.289999999994</v>
      </c>
      <c r="H11" s="144" t="s">
        <v>586</v>
      </c>
      <c r="I11" s="163"/>
      <c r="J11" s="169">
        <v>70690.289999999994</v>
      </c>
      <c r="K11" s="210" t="str">
        <f>+K10</f>
        <v>PENDIENTE</v>
      </c>
    </row>
    <row r="12" spans="3:11" s="21" customFormat="1" ht="68.25" customHeight="1" x14ac:dyDescent="0.3">
      <c r="C12" s="260" t="s">
        <v>414</v>
      </c>
      <c r="D12" s="254" t="s">
        <v>482</v>
      </c>
      <c r="E12" s="251" t="s">
        <v>483</v>
      </c>
      <c r="F12" s="251" t="s">
        <v>485</v>
      </c>
      <c r="G12" s="242">
        <v>61360</v>
      </c>
      <c r="H12" s="251" t="s">
        <v>486</v>
      </c>
      <c r="I12" s="163"/>
      <c r="J12" s="278">
        <f>+G12</f>
        <v>61360</v>
      </c>
      <c r="K12" s="210" t="s">
        <v>334</v>
      </c>
    </row>
    <row r="13" spans="3:11" s="21" customFormat="1" ht="90.75" customHeight="1" x14ac:dyDescent="0.3">
      <c r="C13" s="197" t="s">
        <v>405</v>
      </c>
      <c r="D13" s="262" t="s">
        <v>540</v>
      </c>
      <c r="E13" s="251" t="s">
        <v>542</v>
      </c>
      <c r="F13" s="261">
        <v>44706</v>
      </c>
      <c r="G13" s="242">
        <v>23645.71</v>
      </c>
      <c r="H13" s="251" t="s">
        <v>541</v>
      </c>
      <c r="I13" s="163"/>
      <c r="J13" s="278">
        <f>+G13</f>
        <v>23645.71</v>
      </c>
      <c r="K13" s="210" t="str">
        <f>+K11</f>
        <v>PENDIENTE</v>
      </c>
    </row>
    <row r="14" spans="3:11" s="21" customFormat="1" ht="102" customHeight="1" x14ac:dyDescent="0.3">
      <c r="C14" s="263" t="s">
        <v>388</v>
      </c>
      <c r="D14" s="262" t="s">
        <v>549</v>
      </c>
      <c r="E14" s="251" t="s">
        <v>550</v>
      </c>
      <c r="F14" s="261">
        <v>44694</v>
      </c>
      <c r="G14" s="242">
        <v>5500.01</v>
      </c>
      <c r="H14" s="251" t="s">
        <v>552</v>
      </c>
      <c r="I14" s="163"/>
      <c r="J14" s="278">
        <f>+G14</f>
        <v>5500.01</v>
      </c>
      <c r="K14" s="210" t="str">
        <f t="shared" ref="K14" si="0">+K13</f>
        <v>PENDIENTE</v>
      </c>
    </row>
    <row r="15" spans="3:11" s="21" customFormat="1" ht="102" customHeight="1" x14ac:dyDescent="0.3">
      <c r="C15" s="270" t="s">
        <v>557</v>
      </c>
      <c r="D15" s="271" t="s">
        <v>556</v>
      </c>
      <c r="E15" s="269" t="s">
        <v>558</v>
      </c>
      <c r="F15" s="268">
        <v>44701</v>
      </c>
      <c r="G15" s="242">
        <v>77038.5</v>
      </c>
      <c r="H15" s="251" t="s">
        <v>559</v>
      </c>
      <c r="I15" s="163"/>
      <c r="J15" s="278">
        <f>+G15</f>
        <v>77038.5</v>
      </c>
      <c r="K15" s="210" t="str">
        <f>+K12</f>
        <v>ATRASADO</v>
      </c>
    </row>
    <row r="16" spans="3:11" s="21" customFormat="1" ht="54" customHeight="1" x14ac:dyDescent="0.3">
      <c r="C16" s="275"/>
      <c r="D16" s="273"/>
      <c r="E16" s="272"/>
      <c r="F16" s="274"/>
      <c r="G16" s="276">
        <f>SUM(G9:G15)</f>
        <v>340782.38999999996</v>
      </c>
      <c r="H16" s="166"/>
      <c r="I16" s="163"/>
      <c r="J16" s="287">
        <f>SUM(J9:J15)</f>
        <v>340782.38999999996</v>
      </c>
      <c r="K16" s="210"/>
    </row>
    <row r="17" spans="3:11" s="3" customFormat="1" ht="35.25" customHeight="1" x14ac:dyDescent="0.4">
      <c r="C17" s="140"/>
      <c r="D17" s="140"/>
      <c r="E17" s="140"/>
      <c r="F17" s="140"/>
      <c r="G17" s="140"/>
      <c r="H17" s="140"/>
      <c r="I17" s="141"/>
      <c r="J17" s="141"/>
      <c r="K17" s="141"/>
    </row>
    <row r="18" spans="3:11" s="3" customFormat="1" ht="35.25" customHeight="1" x14ac:dyDescent="0.4">
      <c r="C18" s="140"/>
      <c r="D18" s="140"/>
      <c r="E18" s="140"/>
      <c r="F18" s="140"/>
      <c r="G18" s="140"/>
      <c r="H18" s="140"/>
      <c r="I18" s="141"/>
      <c r="J18" s="141"/>
      <c r="K18" s="141"/>
    </row>
    <row r="19" spans="3:11" s="3" customFormat="1" ht="35.25" customHeight="1" x14ac:dyDescent="0.4">
      <c r="C19" s="286" t="s">
        <v>576</v>
      </c>
      <c r="D19" s="284"/>
      <c r="E19" s="174" t="s">
        <v>326</v>
      </c>
      <c r="F19" s="189"/>
      <c r="G19" s="189"/>
      <c r="H19" s="140"/>
      <c r="I19" s="174" t="s">
        <v>573</v>
      </c>
      <c r="J19" s="174"/>
      <c r="K19" s="141"/>
    </row>
    <row r="20" spans="3:11" s="189" customFormat="1" ht="26.25" x14ac:dyDescent="0.4">
      <c r="C20" s="285" t="s">
        <v>571</v>
      </c>
      <c r="D20" s="285"/>
      <c r="E20" s="149" t="s">
        <v>327</v>
      </c>
      <c r="H20" s="73"/>
      <c r="I20" s="175" t="s">
        <v>574</v>
      </c>
      <c r="J20" s="175"/>
      <c r="K20" s="264"/>
    </row>
    <row r="21" spans="3:11" s="189" customFormat="1" ht="26.25" x14ac:dyDescent="0.4">
      <c r="C21" s="285" t="s">
        <v>572</v>
      </c>
      <c r="D21" s="285"/>
      <c r="E21" s="149" t="s">
        <v>328</v>
      </c>
      <c r="H21" s="174"/>
      <c r="I21" s="149" t="s">
        <v>575</v>
      </c>
      <c r="J21" s="149"/>
    </row>
    <row r="22" spans="3:11" s="189" customFormat="1" ht="26.25" x14ac:dyDescent="0.4">
      <c r="C22" s="149"/>
      <c r="G22" s="149"/>
      <c r="H22" s="149"/>
    </row>
    <row r="23" spans="3:11" s="189" customFormat="1" ht="26.25" x14ac:dyDescent="0.4">
      <c r="C23" s="149"/>
      <c r="G23" s="149"/>
      <c r="H23" s="149"/>
    </row>
    <row r="24" spans="3:11" s="189" customFormat="1" ht="27" thickBot="1" x14ac:dyDescent="0.45">
      <c r="C24" s="149"/>
      <c r="D24" s="149"/>
      <c r="E24" s="149"/>
      <c r="F24" s="149"/>
      <c r="G24" s="149"/>
      <c r="H24" s="149"/>
      <c r="I24" s="149"/>
      <c r="J24" s="149"/>
      <c r="K24" s="149"/>
    </row>
    <row r="25" spans="3:11" s="189" customFormat="1" ht="21" x14ac:dyDescent="0.3">
      <c r="C25" s="309" t="s">
        <v>49</v>
      </c>
      <c r="D25" s="309"/>
      <c r="E25" s="309"/>
      <c r="F25" s="309"/>
      <c r="G25" s="309"/>
      <c r="H25" s="309"/>
      <c r="I25" s="309"/>
      <c r="J25" s="309"/>
      <c r="K25" s="309"/>
    </row>
    <row r="26" spans="3:11" s="189" customFormat="1" ht="20.25" x14ac:dyDescent="0.3">
      <c r="C26" s="307" t="s">
        <v>53</v>
      </c>
      <c r="D26" s="307"/>
      <c r="E26" s="307"/>
      <c r="F26" s="307"/>
      <c r="G26" s="307"/>
      <c r="H26" s="307"/>
      <c r="I26" s="307"/>
      <c r="J26" s="307"/>
      <c r="K26" s="307"/>
    </row>
    <row r="27" spans="3:11" s="189" customFormat="1" ht="21" x14ac:dyDescent="0.3">
      <c r="C27" s="65"/>
      <c r="D27" s="13"/>
      <c r="E27" s="13"/>
      <c r="F27" s="13"/>
      <c r="G27" s="14"/>
      <c r="H27" s="191"/>
      <c r="I27" s="16"/>
      <c r="J27" s="16"/>
      <c r="K27" s="16"/>
    </row>
    <row r="28" spans="3:11" s="189" customFormat="1" ht="21" x14ac:dyDescent="0.3">
      <c r="C28" s="65"/>
      <c r="D28" s="13"/>
      <c r="E28" s="13"/>
      <c r="F28" s="13"/>
      <c r="G28" s="14"/>
      <c r="I28" s="16"/>
      <c r="J28" s="16"/>
      <c r="K28" s="16"/>
    </row>
    <row r="29" spans="3:11" x14ac:dyDescent="0.25">
      <c r="C29" s="64"/>
      <c r="D29" s="5"/>
      <c r="E29" s="5"/>
      <c r="F29" s="5"/>
      <c r="G29" s="176"/>
      <c r="H29" s="5"/>
      <c r="I29" s="5"/>
      <c r="J29" s="5"/>
      <c r="K29" s="5"/>
    </row>
    <row r="30" spans="3:11" x14ac:dyDescent="0.25">
      <c r="C30" s="64"/>
      <c r="D30" s="5"/>
      <c r="E30" s="5"/>
      <c r="F30" s="5"/>
      <c r="G30" s="176"/>
      <c r="H30" s="5"/>
      <c r="I30" s="5"/>
      <c r="J30" s="5"/>
      <c r="K30" s="5"/>
    </row>
    <row r="31" spans="3:11" x14ac:dyDescent="0.25">
      <c r="C31" s="60"/>
      <c r="D31" s="5"/>
      <c r="E31" s="5"/>
      <c r="F31" s="5"/>
      <c r="G31" s="176"/>
      <c r="H31" s="5"/>
      <c r="I31" s="5"/>
      <c r="J31" s="5"/>
      <c r="K31" s="5"/>
    </row>
  </sheetData>
  <mergeCells count="8">
    <mergeCell ref="C25:K25"/>
    <mergeCell ref="C26:K26"/>
    <mergeCell ref="C1:K1"/>
    <mergeCell ref="C2:K2"/>
    <mergeCell ref="C3:K3"/>
    <mergeCell ref="C4:K4"/>
    <mergeCell ref="C5:K5"/>
    <mergeCell ref="C6:K6"/>
  </mergeCells>
  <conditionalFormatting sqref="G12:G16 G9:G10">
    <cfRule type="duplicateValues" dxfId="12" priority="2"/>
  </conditionalFormatting>
  <conditionalFormatting sqref="G11">
    <cfRule type="duplicateValues" dxfId="11" priority="26"/>
  </conditionalFormatting>
  <printOptions horizontalCentered="1"/>
  <pageMargins left="0.25" right="0.25" top="0.75" bottom="0.75" header="0.3" footer="0.3"/>
  <pageSetup scale="45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K38"/>
  <sheetViews>
    <sheetView showGridLines="0" view="pageBreakPreview" topLeftCell="C16" zoomScale="70" zoomScaleNormal="30" zoomScaleSheetLayoutView="70" workbookViewId="0">
      <selection activeCell="G15" sqref="G15"/>
    </sheetView>
  </sheetViews>
  <sheetFormatPr baseColWidth="10" defaultRowHeight="15" x14ac:dyDescent="0.25"/>
  <cols>
    <col min="1" max="1" width="4.7109375" style="1" hidden="1" customWidth="1"/>
    <col min="2" max="2" width="11.42578125" style="1" hidden="1" customWidth="1"/>
    <col min="3" max="3" width="41.140625" style="67" customWidth="1"/>
    <col min="4" max="4" width="45.140625" style="1" customWidth="1"/>
    <col min="5" max="6" width="32.7109375" style="1" customWidth="1"/>
    <col min="7" max="7" width="27.7109375" style="192" customWidth="1"/>
    <col min="8" max="8" width="21.85546875" style="1" customWidth="1"/>
    <col min="9" max="9" width="24.140625" style="1" customWidth="1"/>
    <col min="10" max="10" width="26.140625" style="1" customWidth="1"/>
    <col min="11" max="11" width="34.42578125" style="1" customWidth="1"/>
    <col min="12" max="16384" width="11.42578125" style="1"/>
  </cols>
  <sheetData>
    <row r="1" spans="3:11" s="5" customFormat="1" ht="22.5" customHeight="1" x14ac:dyDescent="0.25">
      <c r="C1" s="303"/>
      <c r="D1" s="303"/>
      <c r="E1" s="303"/>
      <c r="F1" s="303"/>
      <c r="G1" s="303"/>
      <c r="H1" s="303"/>
      <c r="I1" s="303"/>
      <c r="J1" s="303"/>
      <c r="K1" s="303"/>
    </row>
    <row r="2" spans="3:11" s="5" customFormat="1" ht="22.5" customHeight="1" x14ac:dyDescent="0.25">
      <c r="C2" s="303"/>
      <c r="D2" s="303"/>
      <c r="E2" s="303"/>
      <c r="F2" s="303"/>
      <c r="G2" s="303"/>
      <c r="H2" s="303"/>
      <c r="I2" s="303"/>
      <c r="J2" s="303"/>
      <c r="K2" s="303"/>
    </row>
    <row r="3" spans="3:11" s="5" customFormat="1" ht="29.25" customHeight="1" x14ac:dyDescent="0.25">
      <c r="C3" s="320"/>
      <c r="D3" s="320"/>
      <c r="E3" s="320"/>
      <c r="F3" s="320"/>
      <c r="G3" s="320"/>
      <c r="H3" s="320"/>
      <c r="I3" s="320"/>
      <c r="J3" s="320"/>
      <c r="K3" s="320"/>
    </row>
    <row r="4" spans="3:11" s="5" customFormat="1" ht="35.25" customHeight="1" x14ac:dyDescent="0.25">
      <c r="C4" s="328" t="s">
        <v>577</v>
      </c>
      <c r="D4" s="328"/>
      <c r="E4" s="328"/>
      <c r="F4" s="328"/>
      <c r="G4" s="328"/>
      <c r="H4" s="328"/>
      <c r="I4" s="328"/>
      <c r="J4" s="328"/>
      <c r="K4" s="328"/>
    </row>
    <row r="5" spans="3:11" s="7" customFormat="1" ht="22.5" customHeight="1" x14ac:dyDescent="0.25">
      <c r="C5" s="329" t="s">
        <v>622</v>
      </c>
      <c r="D5" s="329"/>
      <c r="E5" s="329"/>
      <c r="F5" s="329"/>
      <c r="G5" s="329"/>
      <c r="H5" s="329"/>
      <c r="I5" s="329"/>
      <c r="J5" s="329"/>
      <c r="K5" s="329"/>
    </row>
    <row r="6" spans="3:11" s="7" customFormat="1" ht="22.5" customHeight="1" x14ac:dyDescent="0.25">
      <c r="C6" s="330" t="s">
        <v>579</v>
      </c>
      <c r="D6" s="330"/>
      <c r="E6" s="330"/>
      <c r="F6" s="330"/>
      <c r="G6" s="330"/>
      <c r="H6" s="330"/>
      <c r="I6" s="330"/>
      <c r="J6" s="330"/>
      <c r="K6" s="330"/>
    </row>
    <row r="7" spans="3:11" s="5" customFormat="1" ht="22.5" customHeight="1" x14ac:dyDescent="0.4">
      <c r="C7" s="121"/>
      <c r="D7" s="120"/>
      <c r="E7" s="120"/>
      <c r="F7" s="120"/>
      <c r="G7" s="177"/>
      <c r="H7" s="120"/>
      <c r="I7" s="123"/>
      <c r="J7" s="123"/>
      <c r="K7" s="123"/>
    </row>
    <row r="8" spans="3:11" ht="60.75" x14ac:dyDescent="0.25">
      <c r="C8" s="267" t="s">
        <v>0</v>
      </c>
      <c r="D8" s="267" t="s">
        <v>8</v>
      </c>
      <c r="E8" s="267" t="s">
        <v>562</v>
      </c>
      <c r="F8" s="267" t="s">
        <v>329</v>
      </c>
      <c r="G8" s="282" t="s">
        <v>563</v>
      </c>
      <c r="H8" s="267" t="s">
        <v>580</v>
      </c>
      <c r="I8" s="267" t="s">
        <v>564</v>
      </c>
      <c r="J8" s="282" t="s">
        <v>565</v>
      </c>
      <c r="K8" s="283" t="s">
        <v>570</v>
      </c>
    </row>
    <row r="9" spans="3:11" s="21" customFormat="1" ht="68.25" customHeight="1" x14ac:dyDescent="0.3">
      <c r="C9" s="217" t="s">
        <v>51</v>
      </c>
      <c r="D9" s="297" t="s">
        <v>499</v>
      </c>
      <c r="E9" s="144" t="s">
        <v>567</v>
      </c>
      <c r="F9" s="151">
        <v>44737</v>
      </c>
      <c r="G9" s="280">
        <v>31642.82</v>
      </c>
      <c r="H9" s="150">
        <v>44767</v>
      </c>
      <c r="I9" s="163"/>
      <c r="J9" s="169">
        <f>+G9</f>
        <v>31642.82</v>
      </c>
      <c r="K9" s="210" t="s">
        <v>334</v>
      </c>
    </row>
    <row r="10" spans="3:11" s="21" customFormat="1" ht="60" customHeight="1" x14ac:dyDescent="0.3">
      <c r="C10" s="217" t="s">
        <v>150</v>
      </c>
      <c r="D10" s="298" t="s">
        <v>529</v>
      </c>
      <c r="E10" s="144" t="s">
        <v>566</v>
      </c>
      <c r="F10" s="151">
        <v>44742</v>
      </c>
      <c r="G10" s="280">
        <v>70905.06</v>
      </c>
      <c r="H10" s="150">
        <v>44772</v>
      </c>
      <c r="I10" s="277"/>
      <c r="J10" s="279">
        <f>+G10</f>
        <v>70905.06</v>
      </c>
      <c r="K10" s="210" t="s">
        <v>334</v>
      </c>
    </row>
    <row r="11" spans="3:11" s="21" customFormat="1" ht="63" customHeight="1" x14ac:dyDescent="0.3">
      <c r="C11" s="217" t="s">
        <v>51</v>
      </c>
      <c r="D11" s="297" t="s">
        <v>136</v>
      </c>
      <c r="E11" s="144" t="s">
        <v>568</v>
      </c>
      <c r="F11" s="144" t="s">
        <v>569</v>
      </c>
      <c r="G11" s="281">
        <v>70690.289999999994</v>
      </c>
      <c r="H11" s="144" t="s">
        <v>586</v>
      </c>
      <c r="I11" s="163"/>
      <c r="J11" s="169">
        <v>70690.289999999994</v>
      </c>
      <c r="K11" s="210" t="str">
        <f>+K10</f>
        <v>ATRASADO</v>
      </c>
    </row>
    <row r="12" spans="3:11" s="21" customFormat="1" ht="58.5" customHeight="1" x14ac:dyDescent="0.3">
      <c r="C12" s="296" t="s">
        <v>616</v>
      </c>
      <c r="D12" s="297" t="s">
        <v>617</v>
      </c>
      <c r="E12" s="144" t="s">
        <v>618</v>
      </c>
      <c r="F12" s="144" t="s">
        <v>590</v>
      </c>
      <c r="G12" s="281">
        <v>202592.96</v>
      </c>
      <c r="H12" s="251" t="s">
        <v>591</v>
      </c>
      <c r="I12" s="163"/>
      <c r="J12" s="169">
        <f>+G12</f>
        <v>202592.96</v>
      </c>
      <c r="K12" s="210" t="s">
        <v>336</v>
      </c>
    </row>
    <row r="13" spans="3:11" s="21" customFormat="1" ht="70.5" customHeight="1" x14ac:dyDescent="0.3">
      <c r="C13" s="217" t="s">
        <v>150</v>
      </c>
      <c r="D13" s="298" t="s">
        <v>529</v>
      </c>
      <c r="E13" s="144" t="s">
        <v>587</v>
      </c>
      <c r="F13" s="151">
        <v>44772</v>
      </c>
      <c r="G13" s="280">
        <v>65721.08</v>
      </c>
      <c r="H13" s="251" t="s">
        <v>588</v>
      </c>
      <c r="I13" s="163"/>
      <c r="J13" s="278">
        <f t="shared" ref="J13:J22" si="0">+G13</f>
        <v>65721.08</v>
      </c>
      <c r="K13" s="210" t="s">
        <v>336</v>
      </c>
    </row>
    <row r="14" spans="3:11" s="21" customFormat="1" ht="75.75" customHeight="1" x14ac:dyDescent="0.3">
      <c r="C14" s="217" t="s">
        <v>51</v>
      </c>
      <c r="D14" s="297" t="s">
        <v>600</v>
      </c>
      <c r="E14" s="144" t="s">
        <v>601</v>
      </c>
      <c r="F14" s="151">
        <v>44767</v>
      </c>
      <c r="G14" s="281">
        <v>31720.94</v>
      </c>
      <c r="H14" s="251" t="s">
        <v>602</v>
      </c>
      <c r="I14" s="163"/>
      <c r="J14" s="278">
        <f t="shared" si="0"/>
        <v>31720.94</v>
      </c>
      <c r="K14" s="210" t="s">
        <v>336</v>
      </c>
    </row>
    <row r="15" spans="3:11" s="21" customFormat="1" ht="79.5" customHeight="1" x14ac:dyDescent="0.3">
      <c r="C15" s="260" t="s">
        <v>414</v>
      </c>
      <c r="D15" s="299" t="s">
        <v>482</v>
      </c>
      <c r="E15" s="251" t="s">
        <v>589</v>
      </c>
      <c r="F15" s="251" t="s">
        <v>590</v>
      </c>
      <c r="G15" s="242">
        <v>140302</v>
      </c>
      <c r="H15" s="251" t="s">
        <v>591</v>
      </c>
      <c r="I15" s="163"/>
      <c r="J15" s="278">
        <f t="shared" si="0"/>
        <v>140302</v>
      </c>
      <c r="K15" s="210" t="s">
        <v>336</v>
      </c>
    </row>
    <row r="16" spans="3:11" s="21" customFormat="1" ht="76.5" customHeight="1" x14ac:dyDescent="0.3">
      <c r="C16" s="226" t="s">
        <v>603</v>
      </c>
      <c r="D16" s="299" t="s">
        <v>607</v>
      </c>
      <c r="E16" s="251" t="s">
        <v>604</v>
      </c>
      <c r="F16" s="251" t="s">
        <v>605</v>
      </c>
      <c r="G16" s="242">
        <v>94444.84</v>
      </c>
      <c r="H16" s="251" t="s">
        <v>606</v>
      </c>
      <c r="I16" s="163"/>
      <c r="J16" s="278">
        <f t="shared" si="0"/>
        <v>94444.84</v>
      </c>
      <c r="K16" s="210" t="s">
        <v>336</v>
      </c>
    </row>
    <row r="17" spans="3:11" s="21" customFormat="1" ht="82.5" customHeight="1" x14ac:dyDescent="0.3">
      <c r="C17" s="226" t="s">
        <v>609</v>
      </c>
      <c r="D17" s="299" t="s">
        <v>608</v>
      </c>
      <c r="E17" s="251" t="s">
        <v>610</v>
      </c>
      <c r="F17" s="251" t="s">
        <v>605</v>
      </c>
      <c r="G17" s="242">
        <v>59153.1</v>
      </c>
      <c r="H17" s="251" t="s">
        <v>606</v>
      </c>
      <c r="I17" s="163"/>
      <c r="J17" s="278">
        <f t="shared" si="0"/>
        <v>59153.1</v>
      </c>
      <c r="K17" s="210" t="s">
        <v>336</v>
      </c>
    </row>
    <row r="18" spans="3:11" s="21" customFormat="1" ht="89.25" customHeight="1" x14ac:dyDescent="0.3">
      <c r="C18" s="226" t="s">
        <v>611</v>
      </c>
      <c r="D18" s="299" t="s">
        <v>612</v>
      </c>
      <c r="E18" s="251" t="s">
        <v>613</v>
      </c>
      <c r="F18" s="251" t="s">
        <v>605</v>
      </c>
      <c r="G18" s="242">
        <v>35863.089999999997</v>
      </c>
      <c r="H18" s="251" t="s">
        <v>606</v>
      </c>
      <c r="I18" s="163"/>
      <c r="J18" s="278">
        <f t="shared" si="0"/>
        <v>35863.089999999997</v>
      </c>
      <c r="K18" s="210" t="s">
        <v>336</v>
      </c>
    </row>
    <row r="19" spans="3:11" s="21" customFormat="1" ht="84" customHeight="1" x14ac:dyDescent="0.3">
      <c r="C19" s="223" t="s">
        <v>592</v>
      </c>
      <c r="D19" s="299" t="s">
        <v>614</v>
      </c>
      <c r="E19" s="251" t="s">
        <v>615</v>
      </c>
      <c r="F19" s="251" t="s">
        <v>605</v>
      </c>
      <c r="G19" s="242">
        <v>53583.8</v>
      </c>
      <c r="H19" s="251" t="s">
        <v>606</v>
      </c>
      <c r="I19" s="163"/>
      <c r="J19" s="278">
        <f t="shared" si="0"/>
        <v>53583.8</v>
      </c>
      <c r="K19" s="210" t="s">
        <v>336</v>
      </c>
    </row>
    <row r="20" spans="3:11" s="21" customFormat="1" ht="89.25" customHeight="1" x14ac:dyDescent="0.3">
      <c r="C20" s="223" t="s">
        <v>619</v>
      </c>
      <c r="D20" s="299" t="s">
        <v>620</v>
      </c>
      <c r="E20" s="251" t="s">
        <v>294</v>
      </c>
      <c r="F20" s="251" t="s">
        <v>621</v>
      </c>
      <c r="G20" s="242">
        <v>99120</v>
      </c>
      <c r="H20" s="251" t="s">
        <v>602</v>
      </c>
      <c r="I20" s="163"/>
      <c r="J20" s="278">
        <f t="shared" si="0"/>
        <v>99120</v>
      </c>
      <c r="K20" s="210" t="s">
        <v>336</v>
      </c>
    </row>
    <row r="21" spans="3:11" s="21" customFormat="1" ht="72.75" customHeight="1" x14ac:dyDescent="0.3">
      <c r="C21" s="223" t="s">
        <v>592</v>
      </c>
      <c r="D21" s="300" t="s">
        <v>595</v>
      </c>
      <c r="E21" s="144" t="s">
        <v>593</v>
      </c>
      <c r="F21" s="151">
        <v>44769</v>
      </c>
      <c r="G21" s="147">
        <v>92752.3</v>
      </c>
      <c r="H21" s="144" t="s">
        <v>594</v>
      </c>
      <c r="I21" s="128"/>
      <c r="J21" s="295">
        <f t="shared" si="0"/>
        <v>92752.3</v>
      </c>
      <c r="K21" s="104" t="s">
        <v>336</v>
      </c>
    </row>
    <row r="22" spans="3:11" s="21" customFormat="1" ht="78" customHeight="1" x14ac:dyDescent="0.3">
      <c r="C22" s="223" t="s">
        <v>596</v>
      </c>
      <c r="D22" s="300" t="s">
        <v>598</v>
      </c>
      <c r="E22" s="144" t="s">
        <v>597</v>
      </c>
      <c r="F22" s="151">
        <v>44770</v>
      </c>
      <c r="G22" s="147">
        <v>99696.23</v>
      </c>
      <c r="H22" s="144" t="s">
        <v>599</v>
      </c>
      <c r="I22" s="128"/>
      <c r="J22" s="295">
        <f t="shared" si="0"/>
        <v>99696.23</v>
      </c>
      <c r="K22" s="104" t="s">
        <v>336</v>
      </c>
    </row>
    <row r="23" spans="3:11" s="21" customFormat="1" ht="54" customHeight="1" x14ac:dyDescent="0.3">
      <c r="C23" s="275"/>
      <c r="D23" s="273"/>
      <c r="E23" s="272"/>
      <c r="F23" s="274"/>
      <c r="G23" s="276">
        <f>SUM(G9:G22)</f>
        <v>1148188.51</v>
      </c>
      <c r="H23" s="166"/>
      <c r="I23" s="163"/>
      <c r="J23" s="287">
        <f>SUM(J9:J22)</f>
        <v>1148188.51</v>
      </c>
      <c r="K23" s="210"/>
    </row>
    <row r="24" spans="3:11" s="3" customFormat="1" ht="35.25" customHeight="1" x14ac:dyDescent="0.4">
      <c r="C24" s="140"/>
      <c r="D24" s="140"/>
      <c r="E24" s="140"/>
      <c r="F24" s="140"/>
      <c r="G24" s="140"/>
      <c r="H24" s="140"/>
      <c r="I24" s="141"/>
      <c r="J24" s="141"/>
      <c r="K24" s="141"/>
    </row>
    <row r="25" spans="3:11" s="3" customFormat="1" ht="35.25" customHeight="1" x14ac:dyDescent="0.4">
      <c r="C25" s="140"/>
      <c r="D25" s="140"/>
      <c r="E25" s="140"/>
      <c r="F25" s="140"/>
      <c r="G25" s="140"/>
      <c r="H25" s="140"/>
      <c r="I25" s="141"/>
      <c r="J25" s="141"/>
      <c r="K25" s="141"/>
    </row>
    <row r="26" spans="3:11" s="3" customFormat="1" ht="35.25" customHeight="1" x14ac:dyDescent="0.4">
      <c r="C26" s="286" t="s">
        <v>576</v>
      </c>
      <c r="D26" s="284"/>
      <c r="E26" s="174" t="s">
        <v>326</v>
      </c>
      <c r="F26" s="189"/>
      <c r="G26" s="189"/>
      <c r="H26" s="140"/>
      <c r="I26" s="174" t="s">
        <v>573</v>
      </c>
      <c r="J26" s="174"/>
      <c r="K26" s="141"/>
    </row>
    <row r="27" spans="3:11" s="189" customFormat="1" ht="26.25" x14ac:dyDescent="0.4">
      <c r="C27" s="285" t="s">
        <v>571</v>
      </c>
      <c r="D27" s="285"/>
      <c r="E27" s="149" t="s">
        <v>327</v>
      </c>
      <c r="H27" s="73"/>
      <c r="I27" s="175" t="s">
        <v>574</v>
      </c>
      <c r="J27" s="175"/>
      <c r="K27" s="264"/>
    </row>
    <row r="28" spans="3:11" s="189" customFormat="1" ht="26.25" x14ac:dyDescent="0.4">
      <c r="C28" s="285" t="s">
        <v>572</v>
      </c>
      <c r="D28" s="285"/>
      <c r="E28" s="149" t="s">
        <v>328</v>
      </c>
      <c r="H28" s="174"/>
      <c r="I28" s="149" t="s">
        <v>575</v>
      </c>
      <c r="J28" s="149"/>
    </row>
    <row r="29" spans="3:11" s="189" customFormat="1" ht="27" thickBot="1" x14ac:dyDescent="0.45">
      <c r="C29" s="149"/>
      <c r="G29" s="149"/>
      <c r="H29" s="149"/>
    </row>
    <row r="30" spans="3:11" s="189" customFormat="1" ht="26.25" hidden="1" x14ac:dyDescent="0.4">
      <c r="C30" s="149"/>
      <c r="G30" s="149"/>
      <c r="H30" s="149"/>
    </row>
    <row r="31" spans="3:11" s="189" customFormat="1" ht="27" hidden="1" thickBot="1" x14ac:dyDescent="0.45">
      <c r="C31" s="149"/>
      <c r="D31" s="149"/>
      <c r="E31" s="149"/>
      <c r="F31" s="149"/>
      <c r="G31" s="149"/>
      <c r="H31" s="149"/>
      <c r="I31" s="149"/>
      <c r="J31" s="149"/>
      <c r="K31" s="149"/>
    </row>
    <row r="32" spans="3:11" s="189" customFormat="1" ht="21" x14ac:dyDescent="0.3">
      <c r="C32" s="309" t="s">
        <v>49</v>
      </c>
      <c r="D32" s="309"/>
      <c r="E32" s="309"/>
      <c r="F32" s="309"/>
      <c r="G32" s="309"/>
      <c r="H32" s="309"/>
      <c r="I32" s="309"/>
      <c r="J32" s="309"/>
      <c r="K32" s="309"/>
    </row>
    <row r="33" spans="3:11" s="189" customFormat="1" ht="20.25" x14ac:dyDescent="0.3">
      <c r="C33" s="307" t="s">
        <v>53</v>
      </c>
      <c r="D33" s="307"/>
      <c r="E33" s="307"/>
      <c r="F33" s="307"/>
      <c r="G33" s="307"/>
      <c r="H33" s="307"/>
      <c r="I33" s="307"/>
      <c r="J33" s="307"/>
      <c r="K33" s="307"/>
    </row>
    <row r="34" spans="3:11" s="189" customFormat="1" ht="21" x14ac:dyDescent="0.3">
      <c r="C34" s="65"/>
      <c r="D34" s="13"/>
      <c r="E34" s="13"/>
      <c r="F34" s="13"/>
      <c r="G34" s="14"/>
      <c r="H34" s="191"/>
      <c r="I34" s="16"/>
      <c r="J34" s="16"/>
      <c r="K34" s="16"/>
    </row>
    <row r="35" spans="3:11" s="189" customFormat="1" ht="21" x14ac:dyDescent="0.3">
      <c r="C35" s="65"/>
      <c r="D35" s="13"/>
      <c r="E35" s="13"/>
      <c r="F35" s="13"/>
      <c r="G35" s="14"/>
      <c r="I35" s="16"/>
      <c r="J35" s="16"/>
      <c r="K35" s="16"/>
    </row>
    <row r="36" spans="3:11" x14ac:dyDescent="0.25">
      <c r="C36" s="64"/>
      <c r="D36" s="5"/>
      <c r="E36" s="5"/>
      <c r="F36" s="5"/>
      <c r="G36" s="176"/>
      <c r="H36" s="5"/>
      <c r="I36" s="5"/>
      <c r="J36" s="5"/>
      <c r="K36" s="5"/>
    </row>
    <row r="37" spans="3:11" x14ac:dyDescent="0.25">
      <c r="C37" s="64"/>
      <c r="D37" s="5"/>
      <c r="E37" s="5"/>
      <c r="F37" s="5"/>
      <c r="G37" s="176"/>
      <c r="H37" s="5"/>
      <c r="I37" s="5"/>
      <c r="J37" s="5"/>
      <c r="K37" s="5"/>
    </row>
    <row r="38" spans="3:11" x14ac:dyDescent="0.25">
      <c r="C38" s="60"/>
      <c r="D38" s="5"/>
      <c r="E38" s="5"/>
      <c r="F38" s="5"/>
      <c r="G38" s="176"/>
      <c r="H38" s="5"/>
      <c r="I38" s="5"/>
      <c r="J38" s="5"/>
      <c r="K38" s="5"/>
    </row>
  </sheetData>
  <mergeCells count="8">
    <mergeCell ref="C32:K32"/>
    <mergeCell ref="C33:K33"/>
    <mergeCell ref="C1:K1"/>
    <mergeCell ref="C2:K2"/>
    <mergeCell ref="C3:K3"/>
    <mergeCell ref="C4:K4"/>
    <mergeCell ref="C5:K5"/>
    <mergeCell ref="C6:K6"/>
  </mergeCells>
  <conditionalFormatting sqref="G11:G12">
    <cfRule type="duplicateValues" dxfId="10" priority="2"/>
  </conditionalFormatting>
  <conditionalFormatting sqref="G9:G10 G13:G23">
    <cfRule type="duplicateValues" dxfId="9" priority="30"/>
  </conditionalFormatting>
  <printOptions horizontalCentered="1"/>
  <pageMargins left="0" right="0" top="0.36" bottom="0.74803149606299213" header="0.31496062992125984" footer="0.5"/>
  <pageSetup scale="35" fitToWidth="0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K38"/>
  <sheetViews>
    <sheetView showGridLines="0" view="pageBreakPreview" topLeftCell="C16" zoomScale="70" zoomScaleNormal="30" zoomScaleSheetLayoutView="70" workbookViewId="0">
      <selection activeCell="C22" sqref="C22:D22"/>
    </sheetView>
  </sheetViews>
  <sheetFormatPr baseColWidth="10" defaultRowHeight="15" x14ac:dyDescent="0.25"/>
  <cols>
    <col min="1" max="1" width="4.7109375" style="1" hidden="1" customWidth="1"/>
    <col min="2" max="2" width="11.42578125" style="1" hidden="1" customWidth="1"/>
    <col min="3" max="3" width="41.140625" style="67" customWidth="1"/>
    <col min="4" max="4" width="45.140625" style="1" customWidth="1"/>
    <col min="5" max="6" width="32.7109375" style="1" customWidth="1"/>
    <col min="7" max="7" width="27.7109375" style="192" customWidth="1"/>
    <col min="8" max="8" width="21.85546875" style="1" customWidth="1"/>
    <col min="9" max="9" width="24.140625" style="1" customWidth="1"/>
    <col min="10" max="10" width="26.140625" style="1" customWidth="1"/>
    <col min="11" max="11" width="34.42578125" style="1" customWidth="1"/>
    <col min="12" max="16384" width="11.42578125" style="1"/>
  </cols>
  <sheetData>
    <row r="1" spans="3:11" s="5" customFormat="1" ht="22.5" customHeight="1" x14ac:dyDescent="0.25">
      <c r="C1" s="303"/>
      <c r="D1" s="303"/>
      <c r="E1" s="303"/>
      <c r="F1" s="303"/>
      <c r="G1" s="303"/>
      <c r="H1" s="303"/>
      <c r="I1" s="303"/>
      <c r="J1" s="303"/>
      <c r="K1" s="303"/>
    </row>
    <row r="2" spans="3:11" s="5" customFormat="1" ht="22.5" customHeight="1" x14ac:dyDescent="0.25">
      <c r="C2" s="303"/>
      <c r="D2" s="303"/>
      <c r="E2" s="303"/>
      <c r="F2" s="303"/>
      <c r="G2" s="303"/>
      <c r="H2" s="303"/>
      <c r="I2" s="303"/>
      <c r="J2" s="303"/>
      <c r="K2" s="303"/>
    </row>
    <row r="3" spans="3:11" s="5" customFormat="1" ht="29.25" customHeight="1" x14ac:dyDescent="0.25">
      <c r="C3" s="320"/>
      <c r="D3" s="320"/>
      <c r="E3" s="320"/>
      <c r="F3" s="320"/>
      <c r="G3" s="320"/>
      <c r="H3" s="320"/>
      <c r="I3" s="320"/>
      <c r="J3" s="320"/>
      <c r="K3" s="320"/>
    </row>
    <row r="4" spans="3:11" s="5" customFormat="1" ht="35.25" customHeight="1" x14ac:dyDescent="0.25">
      <c r="C4" s="328" t="s">
        <v>577</v>
      </c>
      <c r="D4" s="328"/>
      <c r="E4" s="328"/>
      <c r="F4" s="328"/>
      <c r="G4" s="328"/>
      <c r="H4" s="328"/>
      <c r="I4" s="328"/>
      <c r="J4" s="328"/>
      <c r="K4" s="328"/>
    </row>
    <row r="5" spans="3:11" s="7" customFormat="1" ht="22.5" customHeight="1" x14ac:dyDescent="0.25">
      <c r="C5" s="329" t="s">
        <v>624</v>
      </c>
      <c r="D5" s="329"/>
      <c r="E5" s="329"/>
      <c r="F5" s="329"/>
      <c r="G5" s="329"/>
      <c r="H5" s="329"/>
      <c r="I5" s="329"/>
      <c r="J5" s="329"/>
      <c r="K5" s="329"/>
    </row>
    <row r="6" spans="3:11" s="7" customFormat="1" ht="22.5" customHeight="1" x14ac:dyDescent="0.25">
      <c r="C6" s="330" t="s">
        <v>629</v>
      </c>
      <c r="D6" s="330"/>
      <c r="E6" s="330"/>
      <c r="F6" s="330"/>
      <c r="G6" s="330"/>
      <c r="H6" s="330"/>
      <c r="I6" s="330"/>
      <c r="J6" s="330"/>
      <c r="K6" s="330"/>
    </row>
    <row r="7" spans="3:11" s="5" customFormat="1" ht="22.5" customHeight="1" x14ac:dyDescent="0.4">
      <c r="C7" s="121"/>
      <c r="D7" s="120"/>
      <c r="E7" s="120"/>
      <c r="F7" s="120"/>
      <c r="G7" s="177"/>
      <c r="H7" s="120"/>
      <c r="I7" s="123"/>
      <c r="J7" s="123"/>
      <c r="K7" s="123"/>
    </row>
    <row r="8" spans="3:11" ht="60.75" x14ac:dyDescent="0.25">
      <c r="C8" s="267" t="s">
        <v>0</v>
      </c>
      <c r="D8" s="267" t="s">
        <v>8</v>
      </c>
      <c r="E8" s="267" t="s">
        <v>562</v>
      </c>
      <c r="F8" s="267" t="s">
        <v>329</v>
      </c>
      <c r="G8" s="282" t="s">
        <v>563</v>
      </c>
      <c r="H8" s="267" t="s">
        <v>580</v>
      </c>
      <c r="I8" s="267" t="s">
        <v>564</v>
      </c>
      <c r="J8" s="282" t="s">
        <v>565</v>
      </c>
      <c r="K8" s="283" t="s">
        <v>570</v>
      </c>
    </row>
    <row r="9" spans="3:11" s="21" customFormat="1" ht="68.25" customHeight="1" x14ac:dyDescent="0.3">
      <c r="C9" s="217" t="s">
        <v>51</v>
      </c>
      <c r="D9" s="297" t="s">
        <v>499</v>
      </c>
      <c r="E9" s="144" t="s">
        <v>630</v>
      </c>
      <c r="F9" s="151">
        <v>44798</v>
      </c>
      <c r="G9" s="280">
        <v>31831.17</v>
      </c>
      <c r="H9" s="150">
        <v>44829</v>
      </c>
      <c r="I9" s="163"/>
      <c r="J9" s="169">
        <f>+G9</f>
        <v>31831.17</v>
      </c>
      <c r="K9" s="210" t="s">
        <v>336</v>
      </c>
    </row>
    <row r="10" spans="3:11" s="21" customFormat="1" ht="60" customHeight="1" x14ac:dyDescent="0.3">
      <c r="C10" s="217" t="s">
        <v>150</v>
      </c>
      <c r="D10" s="298" t="s">
        <v>529</v>
      </c>
      <c r="E10" s="144" t="s">
        <v>623</v>
      </c>
      <c r="F10" s="151">
        <v>44804</v>
      </c>
      <c r="G10" s="280">
        <v>64713.05</v>
      </c>
      <c r="H10" s="150">
        <v>44834</v>
      </c>
      <c r="I10" s="277"/>
      <c r="J10" s="279">
        <f>+G10</f>
        <v>64713.05</v>
      </c>
      <c r="K10" s="210" t="s">
        <v>336</v>
      </c>
    </row>
    <row r="11" spans="3:11" s="21" customFormat="1" ht="58.5" customHeight="1" x14ac:dyDescent="0.3">
      <c r="C11" s="296" t="s">
        <v>616</v>
      </c>
      <c r="D11" s="297" t="s">
        <v>617</v>
      </c>
      <c r="E11" s="144" t="s">
        <v>618</v>
      </c>
      <c r="F11" s="144" t="s">
        <v>590</v>
      </c>
      <c r="G11" s="281">
        <v>243418.8</v>
      </c>
      <c r="H11" s="251" t="s">
        <v>591</v>
      </c>
      <c r="I11" s="163"/>
      <c r="J11" s="169">
        <f>+G11</f>
        <v>243418.8</v>
      </c>
      <c r="K11" s="210" t="s">
        <v>334</v>
      </c>
    </row>
    <row r="12" spans="3:11" s="21" customFormat="1" ht="70.5" customHeight="1" x14ac:dyDescent="0.3">
      <c r="C12" s="217" t="s">
        <v>150</v>
      </c>
      <c r="D12" s="298" t="s">
        <v>529</v>
      </c>
      <c r="E12" s="144" t="s">
        <v>587</v>
      </c>
      <c r="F12" s="151">
        <v>44772</v>
      </c>
      <c r="G12" s="280">
        <v>65721.08</v>
      </c>
      <c r="H12" s="251" t="s">
        <v>588</v>
      </c>
      <c r="I12" s="163"/>
      <c r="J12" s="278">
        <f t="shared" ref="J12:J20" si="0">+G12</f>
        <v>65721.08</v>
      </c>
      <c r="K12" s="210" t="s">
        <v>334</v>
      </c>
    </row>
    <row r="13" spans="3:11" s="21" customFormat="1" ht="79.5" customHeight="1" x14ac:dyDescent="0.3">
      <c r="C13" s="260" t="s">
        <v>414</v>
      </c>
      <c r="D13" s="299" t="s">
        <v>482</v>
      </c>
      <c r="E13" s="251" t="s">
        <v>589</v>
      </c>
      <c r="F13" s="251" t="s">
        <v>590</v>
      </c>
      <c r="G13" s="242">
        <v>140302</v>
      </c>
      <c r="H13" s="251" t="s">
        <v>591</v>
      </c>
      <c r="I13" s="163"/>
      <c r="J13" s="278">
        <f t="shared" si="0"/>
        <v>140302</v>
      </c>
      <c r="K13" s="210" t="s">
        <v>334</v>
      </c>
    </row>
    <row r="14" spans="3:11" s="21" customFormat="1" ht="76.5" customHeight="1" x14ac:dyDescent="0.3">
      <c r="C14" s="226" t="s">
        <v>603</v>
      </c>
      <c r="D14" s="299" t="s">
        <v>607</v>
      </c>
      <c r="E14" s="251" t="s">
        <v>604</v>
      </c>
      <c r="F14" s="251" t="s">
        <v>605</v>
      </c>
      <c r="G14" s="242">
        <v>94444.84</v>
      </c>
      <c r="H14" s="251" t="s">
        <v>606</v>
      </c>
      <c r="I14" s="163"/>
      <c r="J14" s="278">
        <f t="shared" si="0"/>
        <v>94444.84</v>
      </c>
      <c r="K14" s="210" t="s">
        <v>334</v>
      </c>
    </row>
    <row r="15" spans="3:11" s="21" customFormat="1" ht="82.5" customHeight="1" x14ac:dyDescent="0.3">
      <c r="C15" s="226" t="s">
        <v>609</v>
      </c>
      <c r="D15" s="299" t="s">
        <v>608</v>
      </c>
      <c r="E15" s="251" t="s">
        <v>610</v>
      </c>
      <c r="F15" s="251" t="s">
        <v>605</v>
      </c>
      <c r="G15" s="242">
        <v>59153.1</v>
      </c>
      <c r="H15" s="251" t="s">
        <v>606</v>
      </c>
      <c r="I15" s="163"/>
      <c r="J15" s="278">
        <f t="shared" si="0"/>
        <v>59153.1</v>
      </c>
      <c r="K15" s="210" t="s">
        <v>334</v>
      </c>
    </row>
    <row r="16" spans="3:11" s="21" customFormat="1" ht="89.25" customHeight="1" x14ac:dyDescent="0.3">
      <c r="C16" s="226" t="s">
        <v>611</v>
      </c>
      <c r="D16" s="299" t="s">
        <v>612</v>
      </c>
      <c r="E16" s="251" t="s">
        <v>613</v>
      </c>
      <c r="F16" s="251" t="s">
        <v>605</v>
      </c>
      <c r="G16" s="242">
        <v>35863.089999999997</v>
      </c>
      <c r="H16" s="251" t="s">
        <v>606</v>
      </c>
      <c r="I16" s="163"/>
      <c r="J16" s="278">
        <f t="shared" si="0"/>
        <v>35863.089999999997</v>
      </c>
      <c r="K16" s="210" t="s">
        <v>334</v>
      </c>
    </row>
    <row r="17" spans="3:11" s="21" customFormat="1" ht="84" customHeight="1" x14ac:dyDescent="0.3">
      <c r="C17" s="223" t="s">
        <v>592</v>
      </c>
      <c r="D17" s="299" t="s">
        <v>614</v>
      </c>
      <c r="E17" s="251" t="s">
        <v>615</v>
      </c>
      <c r="F17" s="251" t="s">
        <v>605</v>
      </c>
      <c r="G17" s="242">
        <v>53583.8</v>
      </c>
      <c r="H17" s="251" t="s">
        <v>606</v>
      </c>
      <c r="I17" s="163"/>
      <c r="J17" s="278">
        <f t="shared" si="0"/>
        <v>53583.8</v>
      </c>
      <c r="K17" s="210" t="s">
        <v>334</v>
      </c>
    </row>
    <row r="18" spans="3:11" s="21" customFormat="1" ht="89.25" customHeight="1" x14ac:dyDescent="0.3">
      <c r="C18" s="223" t="s">
        <v>619</v>
      </c>
      <c r="D18" s="299" t="s">
        <v>620</v>
      </c>
      <c r="E18" s="251" t="s">
        <v>294</v>
      </c>
      <c r="F18" s="251" t="s">
        <v>621</v>
      </c>
      <c r="G18" s="242">
        <v>99120</v>
      </c>
      <c r="H18" s="251" t="s">
        <v>602</v>
      </c>
      <c r="I18" s="163"/>
      <c r="J18" s="278">
        <f t="shared" si="0"/>
        <v>99120</v>
      </c>
      <c r="K18" s="210" t="s">
        <v>334</v>
      </c>
    </row>
    <row r="19" spans="3:11" s="21" customFormat="1" ht="72.75" customHeight="1" x14ac:dyDescent="0.3">
      <c r="C19" s="223" t="s">
        <v>592</v>
      </c>
      <c r="D19" s="300" t="s">
        <v>595</v>
      </c>
      <c r="E19" s="144" t="s">
        <v>593</v>
      </c>
      <c r="F19" s="151">
        <v>44769</v>
      </c>
      <c r="G19" s="147">
        <v>92752.3</v>
      </c>
      <c r="H19" s="144" t="s">
        <v>594</v>
      </c>
      <c r="I19" s="128"/>
      <c r="J19" s="295">
        <f t="shared" si="0"/>
        <v>92752.3</v>
      </c>
      <c r="K19" s="210" t="s">
        <v>334</v>
      </c>
    </row>
    <row r="20" spans="3:11" s="21" customFormat="1" ht="78" customHeight="1" x14ac:dyDescent="0.3">
      <c r="C20" s="223" t="s">
        <v>596</v>
      </c>
      <c r="D20" s="300" t="s">
        <v>598</v>
      </c>
      <c r="E20" s="144" t="s">
        <v>597</v>
      </c>
      <c r="F20" s="151">
        <v>44770</v>
      </c>
      <c r="G20" s="280">
        <v>99696.23</v>
      </c>
      <c r="H20" s="144" t="s">
        <v>599</v>
      </c>
      <c r="I20" s="128"/>
      <c r="J20" s="295">
        <f t="shared" si="0"/>
        <v>99696.23</v>
      </c>
      <c r="K20" s="210" t="s">
        <v>334</v>
      </c>
    </row>
    <row r="21" spans="3:11" s="21" customFormat="1" ht="78" customHeight="1" x14ac:dyDescent="0.3">
      <c r="C21" s="217" t="s">
        <v>51</v>
      </c>
      <c r="D21" s="297" t="s">
        <v>136</v>
      </c>
      <c r="E21" s="144" t="s">
        <v>631</v>
      </c>
      <c r="F21" s="144" t="s">
        <v>632</v>
      </c>
      <c r="G21" s="281">
        <v>75327.350000000006</v>
      </c>
      <c r="H21" s="144" t="s">
        <v>633</v>
      </c>
      <c r="I21" s="128"/>
      <c r="J21" s="295">
        <f>+G21</f>
        <v>75327.350000000006</v>
      </c>
      <c r="K21" s="210" t="s">
        <v>336</v>
      </c>
    </row>
    <row r="22" spans="3:11" s="21" customFormat="1" ht="78" customHeight="1" x14ac:dyDescent="0.3">
      <c r="C22" s="223" t="s">
        <v>625</v>
      </c>
      <c r="D22" s="300" t="s">
        <v>626</v>
      </c>
      <c r="E22" s="144" t="s">
        <v>627</v>
      </c>
      <c r="F22" s="151">
        <v>44798</v>
      </c>
      <c r="G22" s="280">
        <v>720000</v>
      </c>
      <c r="H22" s="144" t="s">
        <v>628</v>
      </c>
      <c r="I22" s="128"/>
      <c r="J22" s="295">
        <f t="shared" ref="J22" si="1">+G22</f>
        <v>720000</v>
      </c>
      <c r="K22" s="104" t="s">
        <v>336</v>
      </c>
    </row>
    <row r="23" spans="3:11" s="21" customFormat="1" ht="54" customHeight="1" x14ac:dyDescent="0.3">
      <c r="C23" s="275"/>
      <c r="D23" s="273"/>
      <c r="E23" s="272"/>
      <c r="F23" s="274"/>
      <c r="G23" s="276">
        <f>SUM(G9:G22)</f>
        <v>1875926.8100000003</v>
      </c>
      <c r="H23" s="166"/>
      <c r="I23" s="163"/>
      <c r="J23" s="287">
        <f>SUM(J9:J22)</f>
        <v>1875926.8100000003</v>
      </c>
      <c r="K23" s="210"/>
    </row>
    <row r="24" spans="3:11" s="3" customFormat="1" ht="35.25" customHeight="1" x14ac:dyDescent="0.4">
      <c r="C24" s="140"/>
      <c r="D24" s="140"/>
      <c r="E24" s="140"/>
      <c r="F24" s="140"/>
      <c r="G24" s="140"/>
      <c r="H24" s="140"/>
      <c r="I24" s="141"/>
      <c r="J24" s="141"/>
      <c r="K24" s="141"/>
    </row>
    <row r="25" spans="3:11" s="3" customFormat="1" ht="35.25" customHeight="1" x14ac:dyDescent="0.4">
      <c r="C25" s="140"/>
      <c r="D25" s="140"/>
      <c r="E25" s="140"/>
      <c r="F25" s="140"/>
      <c r="G25" s="140"/>
      <c r="H25" s="140"/>
      <c r="I25" s="141"/>
      <c r="J25" s="141"/>
      <c r="K25" s="141"/>
    </row>
    <row r="26" spans="3:11" s="3" customFormat="1" ht="35.25" customHeight="1" x14ac:dyDescent="0.4">
      <c r="C26" s="286" t="s">
        <v>576</v>
      </c>
      <c r="D26" s="284"/>
      <c r="E26" s="174" t="s">
        <v>326</v>
      </c>
      <c r="F26" s="189"/>
      <c r="G26" s="189"/>
      <c r="H26" s="140"/>
      <c r="I26" s="174" t="s">
        <v>573</v>
      </c>
      <c r="J26" s="174"/>
      <c r="K26" s="141"/>
    </row>
    <row r="27" spans="3:11" s="189" customFormat="1" ht="26.25" x14ac:dyDescent="0.4">
      <c r="C27" s="285" t="s">
        <v>571</v>
      </c>
      <c r="D27" s="285"/>
      <c r="E27" s="149" t="s">
        <v>327</v>
      </c>
      <c r="H27" s="73"/>
      <c r="I27" s="175" t="s">
        <v>574</v>
      </c>
      <c r="J27" s="175"/>
      <c r="K27" s="264"/>
    </row>
    <row r="28" spans="3:11" s="189" customFormat="1" ht="26.25" x14ac:dyDescent="0.4">
      <c r="C28" s="285" t="s">
        <v>572</v>
      </c>
      <c r="D28" s="285"/>
      <c r="E28" s="149" t="s">
        <v>328</v>
      </c>
      <c r="H28" s="174"/>
      <c r="I28" s="149" t="s">
        <v>575</v>
      </c>
      <c r="J28" s="149"/>
    </row>
    <row r="29" spans="3:11" s="189" customFormat="1" ht="27" thickBot="1" x14ac:dyDescent="0.45">
      <c r="C29" s="149"/>
      <c r="G29" s="149"/>
      <c r="H29" s="149"/>
    </row>
    <row r="30" spans="3:11" s="189" customFormat="1" ht="27" hidden="1" thickBot="1" x14ac:dyDescent="0.45">
      <c r="C30" s="149"/>
      <c r="G30" s="149"/>
      <c r="H30" s="149"/>
    </row>
    <row r="31" spans="3:11" s="189" customFormat="1" ht="27" hidden="1" thickBot="1" x14ac:dyDescent="0.45">
      <c r="C31" s="149"/>
      <c r="D31" s="149"/>
      <c r="E31" s="149"/>
      <c r="F31" s="149"/>
      <c r="G31" s="149"/>
      <c r="H31" s="149"/>
      <c r="I31" s="149"/>
      <c r="J31" s="149"/>
      <c r="K31" s="149"/>
    </row>
    <row r="32" spans="3:11" s="189" customFormat="1" ht="21" x14ac:dyDescent="0.3">
      <c r="C32" s="309" t="s">
        <v>49</v>
      </c>
      <c r="D32" s="309"/>
      <c r="E32" s="309"/>
      <c r="F32" s="309"/>
      <c r="G32" s="309"/>
      <c r="H32" s="309"/>
      <c r="I32" s="309"/>
      <c r="J32" s="309"/>
      <c r="K32" s="309"/>
    </row>
    <row r="33" spans="3:11" s="189" customFormat="1" ht="20.25" x14ac:dyDescent="0.3">
      <c r="C33" s="307" t="s">
        <v>53</v>
      </c>
      <c r="D33" s="307"/>
      <c r="E33" s="307"/>
      <c r="F33" s="307"/>
      <c r="G33" s="307"/>
      <c r="H33" s="307"/>
      <c r="I33" s="307"/>
      <c r="J33" s="307"/>
      <c r="K33" s="307"/>
    </row>
    <row r="34" spans="3:11" s="189" customFormat="1" ht="21" x14ac:dyDescent="0.3">
      <c r="C34" s="65"/>
      <c r="D34" s="13"/>
      <c r="E34" s="13"/>
      <c r="F34" s="13"/>
      <c r="G34" s="14"/>
      <c r="H34" s="191"/>
      <c r="I34" s="16"/>
      <c r="J34" s="16"/>
      <c r="K34" s="16"/>
    </row>
    <row r="35" spans="3:11" s="189" customFormat="1" ht="21" x14ac:dyDescent="0.3">
      <c r="C35" s="65"/>
      <c r="D35" s="13"/>
      <c r="E35" s="13"/>
      <c r="F35" s="13"/>
      <c r="G35" s="14"/>
      <c r="I35" s="16"/>
      <c r="J35" s="16"/>
      <c r="K35" s="16"/>
    </row>
    <row r="36" spans="3:11" x14ac:dyDescent="0.25">
      <c r="C36" s="64"/>
      <c r="D36" s="5"/>
      <c r="E36" s="5"/>
      <c r="F36" s="5"/>
      <c r="G36" s="176"/>
      <c r="H36" s="5"/>
      <c r="I36" s="5"/>
      <c r="J36" s="5"/>
      <c r="K36" s="5"/>
    </row>
    <row r="37" spans="3:11" x14ac:dyDescent="0.25">
      <c r="C37" s="64"/>
      <c r="D37" s="5"/>
      <c r="E37" s="5"/>
      <c r="F37" s="5"/>
      <c r="G37" s="176"/>
      <c r="H37" s="5"/>
      <c r="I37" s="5"/>
      <c r="J37" s="5"/>
      <c r="K37" s="5"/>
    </row>
    <row r="38" spans="3:11" x14ac:dyDescent="0.25">
      <c r="C38" s="60"/>
      <c r="D38" s="5"/>
      <c r="E38" s="5"/>
      <c r="F38" s="5"/>
      <c r="G38" s="176"/>
      <c r="H38" s="5"/>
      <c r="I38" s="5"/>
      <c r="J38" s="5"/>
      <c r="K38" s="5"/>
    </row>
  </sheetData>
  <mergeCells count="8">
    <mergeCell ref="C32:K32"/>
    <mergeCell ref="C33:K33"/>
    <mergeCell ref="C1:K1"/>
    <mergeCell ref="C2:K2"/>
    <mergeCell ref="C3:K3"/>
    <mergeCell ref="C4:K4"/>
    <mergeCell ref="C5:K5"/>
    <mergeCell ref="C6:K6"/>
  </mergeCells>
  <conditionalFormatting sqref="G11">
    <cfRule type="duplicateValues" dxfId="8" priority="2"/>
  </conditionalFormatting>
  <conditionalFormatting sqref="G9:G10 G12:G20 G22:G23">
    <cfRule type="duplicateValues" dxfId="7" priority="3"/>
  </conditionalFormatting>
  <conditionalFormatting sqref="G21">
    <cfRule type="duplicateValues" dxfId="6" priority="1"/>
  </conditionalFormatting>
  <printOptions horizontalCentered="1"/>
  <pageMargins left="0" right="0" top="0.36" bottom="0.74803149606299213" header="0.31496062992125984" footer="0.5"/>
  <pageSetup scale="34" fitToWidth="0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K32"/>
  <sheetViews>
    <sheetView showGridLines="0" view="pageBreakPreview" topLeftCell="C8" zoomScale="70" zoomScaleNormal="30" zoomScaleSheetLayoutView="70" workbookViewId="0">
      <selection activeCell="C12" sqref="C12:D12"/>
    </sheetView>
  </sheetViews>
  <sheetFormatPr baseColWidth="10" defaultRowHeight="15" x14ac:dyDescent="0.25"/>
  <cols>
    <col min="1" max="1" width="4.7109375" style="1" hidden="1" customWidth="1"/>
    <col min="2" max="2" width="11.42578125" style="1" hidden="1" customWidth="1"/>
    <col min="3" max="3" width="41.140625" style="67" customWidth="1"/>
    <col min="4" max="4" width="45.140625" style="1" customWidth="1"/>
    <col min="5" max="5" width="30" style="1" customWidth="1"/>
    <col min="6" max="6" width="29.28515625" style="1" customWidth="1"/>
    <col min="7" max="7" width="27.7109375" style="192" customWidth="1"/>
    <col min="8" max="8" width="21.85546875" style="1" customWidth="1"/>
    <col min="9" max="9" width="21.7109375" style="1" customWidth="1"/>
    <col min="10" max="10" width="26.140625" style="1" customWidth="1"/>
    <col min="11" max="11" width="32" style="1" customWidth="1"/>
    <col min="12" max="16384" width="11.42578125" style="1"/>
  </cols>
  <sheetData>
    <row r="1" spans="3:11" s="5" customFormat="1" ht="22.5" customHeight="1" x14ac:dyDescent="0.25">
      <c r="C1" s="303"/>
      <c r="D1" s="303"/>
      <c r="E1" s="303"/>
      <c r="F1" s="303"/>
      <c r="G1" s="303"/>
      <c r="H1" s="303"/>
      <c r="I1" s="303"/>
      <c r="J1" s="303"/>
      <c r="K1" s="303"/>
    </row>
    <row r="2" spans="3:11" s="5" customFormat="1" ht="22.5" customHeight="1" x14ac:dyDescent="0.25">
      <c r="C2" s="303"/>
      <c r="D2" s="303"/>
      <c r="E2" s="303"/>
      <c r="F2" s="303"/>
      <c r="G2" s="303"/>
      <c r="H2" s="303"/>
      <c r="I2" s="303"/>
      <c r="J2" s="303"/>
      <c r="K2" s="303"/>
    </row>
    <row r="3" spans="3:11" s="5" customFormat="1" ht="29.25" customHeight="1" x14ac:dyDescent="0.25">
      <c r="C3" s="320"/>
      <c r="D3" s="320"/>
      <c r="E3" s="320"/>
      <c r="F3" s="320"/>
      <c r="G3" s="320"/>
      <c r="H3" s="320"/>
      <c r="I3" s="320"/>
      <c r="J3" s="320"/>
      <c r="K3" s="320"/>
    </row>
    <row r="4" spans="3:11" s="5" customFormat="1" ht="35.25" customHeight="1" x14ac:dyDescent="0.25">
      <c r="C4" s="328" t="s">
        <v>577</v>
      </c>
      <c r="D4" s="328"/>
      <c r="E4" s="328"/>
      <c r="F4" s="328"/>
      <c r="G4" s="328"/>
      <c r="H4" s="328"/>
      <c r="I4" s="328"/>
      <c r="J4" s="328"/>
      <c r="K4" s="328"/>
    </row>
    <row r="5" spans="3:11" s="7" customFormat="1" ht="22.5" customHeight="1" x14ac:dyDescent="0.25">
      <c r="C5" s="329" t="s">
        <v>634</v>
      </c>
      <c r="D5" s="329"/>
      <c r="E5" s="329"/>
      <c r="F5" s="329"/>
      <c r="G5" s="329"/>
      <c r="H5" s="329"/>
      <c r="I5" s="329"/>
      <c r="J5" s="329"/>
      <c r="K5" s="329"/>
    </row>
    <row r="6" spans="3:11" s="7" customFormat="1" ht="22.5" customHeight="1" x14ac:dyDescent="0.25">
      <c r="C6" s="330" t="s">
        <v>629</v>
      </c>
      <c r="D6" s="330"/>
      <c r="E6" s="330"/>
      <c r="F6" s="330"/>
      <c r="G6" s="330"/>
      <c r="H6" s="330"/>
      <c r="I6" s="330"/>
      <c r="J6" s="330"/>
      <c r="K6" s="330"/>
    </row>
    <row r="7" spans="3:11" s="5" customFormat="1" ht="22.5" customHeight="1" x14ac:dyDescent="0.4">
      <c r="C7" s="121"/>
      <c r="D7" s="120"/>
      <c r="E7" s="120"/>
      <c r="F7" s="120"/>
      <c r="G7" s="177"/>
      <c r="H7" s="120"/>
      <c r="I7" s="123"/>
      <c r="J7" s="123"/>
      <c r="K7" s="123"/>
    </row>
    <row r="8" spans="3:11" ht="72" x14ac:dyDescent="0.25">
      <c r="C8" s="267" t="s">
        <v>0</v>
      </c>
      <c r="D8" s="267" t="s">
        <v>8</v>
      </c>
      <c r="E8" s="267" t="s">
        <v>562</v>
      </c>
      <c r="F8" s="267" t="s">
        <v>329</v>
      </c>
      <c r="G8" s="282" t="s">
        <v>563</v>
      </c>
      <c r="H8" s="267" t="s">
        <v>580</v>
      </c>
      <c r="I8" s="267" t="s">
        <v>564</v>
      </c>
      <c r="J8" s="282" t="s">
        <v>565</v>
      </c>
      <c r="K8" s="283" t="s">
        <v>570</v>
      </c>
    </row>
    <row r="9" spans="3:11" s="21" customFormat="1" ht="68.25" customHeight="1" x14ac:dyDescent="0.3">
      <c r="C9" s="217" t="s">
        <v>51</v>
      </c>
      <c r="D9" s="297" t="s">
        <v>499</v>
      </c>
      <c r="E9" s="144" t="s">
        <v>630</v>
      </c>
      <c r="F9" s="151">
        <v>44798</v>
      </c>
      <c r="G9" s="280">
        <v>31831.17</v>
      </c>
      <c r="H9" s="150">
        <v>44829</v>
      </c>
      <c r="I9" s="163"/>
      <c r="J9" s="169">
        <f>+G9</f>
        <v>31831.17</v>
      </c>
      <c r="K9" s="210" t="s">
        <v>336</v>
      </c>
    </row>
    <row r="10" spans="3:11" s="21" customFormat="1" ht="60" customHeight="1" x14ac:dyDescent="0.3">
      <c r="C10" s="217" t="s">
        <v>150</v>
      </c>
      <c r="D10" s="300" t="s">
        <v>529</v>
      </c>
      <c r="E10" s="144" t="s">
        <v>623</v>
      </c>
      <c r="F10" s="151">
        <v>44834</v>
      </c>
      <c r="G10" s="280">
        <v>66097.119999999995</v>
      </c>
      <c r="H10" s="150">
        <v>44803</v>
      </c>
      <c r="I10" s="277"/>
      <c r="J10" s="279">
        <f>+G10</f>
        <v>66097.119999999995</v>
      </c>
      <c r="K10" s="210" t="s">
        <v>336</v>
      </c>
    </row>
    <row r="11" spans="3:11" s="21" customFormat="1" ht="89.25" customHeight="1" x14ac:dyDescent="0.3">
      <c r="C11" s="301" t="s">
        <v>619</v>
      </c>
      <c r="D11" s="299" t="s">
        <v>620</v>
      </c>
      <c r="E11" s="251" t="s">
        <v>294</v>
      </c>
      <c r="F11" s="251" t="s">
        <v>621</v>
      </c>
      <c r="G11" s="242">
        <v>99120</v>
      </c>
      <c r="H11" s="251" t="s">
        <v>602</v>
      </c>
      <c r="I11" s="163"/>
      <c r="J11" s="278">
        <f t="shared" ref="J11" si="0">+G11</f>
        <v>99120</v>
      </c>
      <c r="K11" s="210" t="s">
        <v>334</v>
      </c>
    </row>
    <row r="12" spans="3:11" s="21" customFormat="1" ht="78" customHeight="1" x14ac:dyDescent="0.3">
      <c r="C12" s="217" t="s">
        <v>51</v>
      </c>
      <c r="D12" s="297" t="s">
        <v>136</v>
      </c>
      <c r="E12" s="144" t="s">
        <v>631</v>
      </c>
      <c r="F12" s="144" t="s">
        <v>633</v>
      </c>
      <c r="G12" s="281">
        <v>87816.51</v>
      </c>
      <c r="H12" s="144" t="s">
        <v>633</v>
      </c>
      <c r="I12" s="128"/>
      <c r="J12" s="295">
        <f>+G12</f>
        <v>87816.51</v>
      </c>
      <c r="K12" s="210" t="s">
        <v>336</v>
      </c>
    </row>
    <row r="13" spans="3:11" s="21" customFormat="1" ht="78" customHeight="1" x14ac:dyDescent="0.3">
      <c r="C13" s="217" t="s">
        <v>636</v>
      </c>
      <c r="D13" s="297" t="s">
        <v>635</v>
      </c>
      <c r="E13" s="144" t="s">
        <v>637</v>
      </c>
      <c r="F13" s="144" t="s">
        <v>599</v>
      </c>
      <c r="G13" s="281">
        <f>+J13</f>
        <v>17228.57</v>
      </c>
      <c r="H13" s="144" t="s">
        <v>638</v>
      </c>
      <c r="I13" s="128"/>
      <c r="J13" s="295">
        <v>17228.57</v>
      </c>
      <c r="K13" s="210" t="str">
        <f>+K12</f>
        <v>PENDIENTE</v>
      </c>
    </row>
    <row r="14" spans="3:11" s="21" customFormat="1" ht="78" customHeight="1" x14ac:dyDescent="0.3">
      <c r="C14" s="217" t="s">
        <v>640</v>
      </c>
      <c r="D14" s="297" t="s">
        <v>639</v>
      </c>
      <c r="E14" s="144" t="s">
        <v>641</v>
      </c>
      <c r="F14" s="144" t="s">
        <v>642</v>
      </c>
      <c r="G14" s="281">
        <v>123239.59</v>
      </c>
      <c r="H14" s="144" t="s">
        <v>643</v>
      </c>
      <c r="I14" s="128"/>
      <c r="J14" s="295">
        <v>123239.59</v>
      </c>
      <c r="K14" s="210" t="str">
        <f>+K13</f>
        <v>PENDIENTE</v>
      </c>
    </row>
    <row r="15" spans="3:11" s="21" customFormat="1" ht="78" customHeight="1" x14ac:dyDescent="0.3">
      <c r="C15" s="217" t="s">
        <v>359</v>
      </c>
      <c r="D15" s="297" t="s">
        <v>644</v>
      </c>
      <c r="E15" s="144" t="s">
        <v>645</v>
      </c>
      <c r="F15" s="144" t="s">
        <v>559</v>
      </c>
      <c r="G15" s="281">
        <f>+J15</f>
        <v>19320</v>
      </c>
      <c r="H15" s="144" t="s">
        <v>646</v>
      </c>
      <c r="I15" s="128"/>
      <c r="J15" s="295">
        <v>19320</v>
      </c>
      <c r="K15" s="210" t="s">
        <v>336</v>
      </c>
    </row>
    <row r="16" spans="3:11" s="21" customFormat="1" ht="78" customHeight="1" x14ac:dyDescent="0.3">
      <c r="C16" s="217" t="s">
        <v>51</v>
      </c>
      <c r="D16" s="297" t="s">
        <v>499</v>
      </c>
      <c r="E16" s="144" t="s">
        <v>649</v>
      </c>
      <c r="F16" s="144" t="s">
        <v>647</v>
      </c>
      <c r="G16" s="281">
        <v>31730.93</v>
      </c>
      <c r="H16" s="144" t="s">
        <v>648</v>
      </c>
      <c r="I16" s="128"/>
      <c r="J16" s="295">
        <f>+G16</f>
        <v>31730.93</v>
      </c>
      <c r="K16" s="210" t="s">
        <v>336</v>
      </c>
    </row>
    <row r="17" spans="3:11" s="21" customFormat="1" ht="54" customHeight="1" x14ac:dyDescent="0.3">
      <c r="C17" s="275"/>
      <c r="D17" s="273"/>
      <c r="E17" s="272"/>
      <c r="F17" s="274"/>
      <c r="G17" s="276">
        <f>SUM(G9:G16)</f>
        <v>476383.88999999996</v>
      </c>
      <c r="H17" s="166"/>
      <c r="I17" s="163"/>
      <c r="J17" s="287">
        <f>SUM(J9:J16)</f>
        <v>476383.88999999996</v>
      </c>
      <c r="K17" s="210"/>
    </row>
    <row r="18" spans="3:11" s="3" customFormat="1" ht="35.25" customHeight="1" x14ac:dyDescent="0.4">
      <c r="C18" s="140"/>
      <c r="D18" s="140"/>
      <c r="E18" s="140"/>
      <c r="F18" s="140"/>
      <c r="G18" s="140"/>
      <c r="H18" s="140"/>
      <c r="I18" s="141"/>
      <c r="J18" s="141"/>
      <c r="K18" s="141"/>
    </row>
    <row r="19" spans="3:11" s="3" customFormat="1" ht="35.25" customHeight="1" x14ac:dyDescent="0.4">
      <c r="C19" s="140"/>
      <c r="D19" s="140"/>
      <c r="E19" s="140"/>
      <c r="F19" s="140"/>
      <c r="G19" s="140"/>
      <c r="H19" s="140"/>
      <c r="I19" s="141"/>
      <c r="J19" s="141"/>
      <c r="K19" s="141"/>
    </row>
    <row r="20" spans="3:11" s="3" customFormat="1" ht="35.25" customHeight="1" x14ac:dyDescent="0.4">
      <c r="C20" s="286" t="s">
        <v>576</v>
      </c>
      <c r="D20" s="284"/>
      <c r="E20" s="174" t="s">
        <v>326</v>
      </c>
      <c r="F20" s="189"/>
      <c r="G20" s="189"/>
      <c r="H20" s="140"/>
      <c r="I20" s="174" t="s">
        <v>573</v>
      </c>
      <c r="J20" s="174"/>
      <c r="K20" s="141"/>
    </row>
    <row r="21" spans="3:11" s="189" customFormat="1" ht="26.25" x14ac:dyDescent="0.4">
      <c r="C21" s="285" t="s">
        <v>571</v>
      </c>
      <c r="D21" s="285"/>
      <c r="E21" s="149" t="s">
        <v>327</v>
      </c>
      <c r="H21" s="73"/>
      <c r="I21" s="175" t="s">
        <v>574</v>
      </c>
      <c r="J21" s="175"/>
      <c r="K21" s="264"/>
    </row>
    <row r="22" spans="3:11" s="189" customFormat="1" ht="26.25" x14ac:dyDescent="0.4">
      <c r="C22" s="285" t="s">
        <v>572</v>
      </c>
      <c r="D22" s="285"/>
      <c r="E22" s="149" t="s">
        <v>328</v>
      </c>
      <c r="H22" s="174"/>
      <c r="I22" s="149" t="s">
        <v>575</v>
      </c>
      <c r="J22" s="149"/>
    </row>
    <row r="23" spans="3:11" s="189" customFormat="1" ht="27" thickBot="1" x14ac:dyDescent="0.45">
      <c r="C23" s="149"/>
      <c r="G23" s="149"/>
      <c r="H23" s="149"/>
    </row>
    <row r="24" spans="3:11" s="189" customFormat="1" ht="27" hidden="1" thickBot="1" x14ac:dyDescent="0.45">
      <c r="C24" s="149"/>
      <c r="G24" s="149"/>
      <c r="H24" s="149"/>
    </row>
    <row r="25" spans="3:11" s="189" customFormat="1" ht="27" hidden="1" thickBot="1" x14ac:dyDescent="0.45">
      <c r="C25" s="149"/>
      <c r="D25" s="149"/>
      <c r="E25" s="149"/>
      <c r="F25" s="149"/>
      <c r="G25" s="149"/>
      <c r="H25" s="149"/>
      <c r="I25" s="149"/>
      <c r="J25" s="149"/>
      <c r="K25" s="149"/>
    </row>
    <row r="26" spans="3:11" s="189" customFormat="1" ht="21" x14ac:dyDescent="0.3">
      <c r="C26" s="309" t="s">
        <v>49</v>
      </c>
      <c r="D26" s="309"/>
      <c r="E26" s="309"/>
      <c r="F26" s="309"/>
      <c r="G26" s="309"/>
      <c r="H26" s="309"/>
      <c r="I26" s="309"/>
      <c r="J26" s="309"/>
      <c r="K26" s="309"/>
    </row>
    <row r="27" spans="3:11" s="189" customFormat="1" ht="20.25" x14ac:dyDescent="0.3">
      <c r="C27" s="307" t="s">
        <v>53</v>
      </c>
      <c r="D27" s="307"/>
      <c r="E27" s="307"/>
      <c r="F27" s="307"/>
      <c r="G27" s="307"/>
      <c r="H27" s="307"/>
      <c r="I27" s="307"/>
      <c r="J27" s="307"/>
      <c r="K27" s="307"/>
    </row>
    <row r="28" spans="3:11" s="189" customFormat="1" ht="21" x14ac:dyDescent="0.3">
      <c r="C28" s="65"/>
      <c r="D28" s="13"/>
      <c r="E28" s="13"/>
      <c r="F28" s="13"/>
      <c r="G28" s="14"/>
      <c r="H28" s="191"/>
      <c r="I28" s="16"/>
      <c r="J28" s="16"/>
      <c r="K28" s="16"/>
    </row>
    <row r="29" spans="3:11" s="189" customFormat="1" ht="21" x14ac:dyDescent="0.3">
      <c r="C29" s="65"/>
      <c r="D29" s="13"/>
      <c r="E29" s="13"/>
      <c r="F29" s="13"/>
      <c r="G29" s="14"/>
      <c r="I29" s="16"/>
      <c r="J29" s="16"/>
      <c r="K29" s="16"/>
    </row>
    <row r="30" spans="3:11" x14ac:dyDescent="0.25">
      <c r="C30" s="64"/>
      <c r="D30" s="5"/>
      <c r="E30" s="5"/>
      <c r="F30" s="5"/>
      <c r="G30" s="176"/>
      <c r="H30" s="5"/>
      <c r="I30" s="5"/>
      <c r="J30" s="5"/>
      <c r="K30" s="5"/>
    </row>
    <row r="31" spans="3:11" x14ac:dyDescent="0.25">
      <c r="C31" s="64"/>
      <c r="D31" s="5"/>
      <c r="E31" s="5"/>
      <c r="F31" s="5"/>
      <c r="G31" s="176"/>
      <c r="H31" s="5"/>
      <c r="I31" s="5"/>
      <c r="J31" s="5"/>
      <c r="K31" s="5"/>
    </row>
    <row r="32" spans="3:11" x14ac:dyDescent="0.25">
      <c r="C32" s="60"/>
      <c r="D32" s="5"/>
      <c r="E32" s="5"/>
      <c r="F32" s="5"/>
      <c r="G32" s="176"/>
      <c r="H32" s="5"/>
      <c r="I32" s="5"/>
      <c r="J32" s="5"/>
      <c r="K32" s="5"/>
    </row>
  </sheetData>
  <mergeCells count="8">
    <mergeCell ref="C26:K26"/>
    <mergeCell ref="C27:K27"/>
    <mergeCell ref="C1:K1"/>
    <mergeCell ref="C2:K2"/>
    <mergeCell ref="C3:K3"/>
    <mergeCell ref="C4:K4"/>
    <mergeCell ref="C5:K5"/>
    <mergeCell ref="C6:K6"/>
  </mergeCells>
  <conditionalFormatting sqref="G17 G9:G11">
    <cfRule type="duplicateValues" dxfId="5" priority="31"/>
  </conditionalFormatting>
  <conditionalFormatting sqref="G12:G16">
    <cfRule type="duplicateValues" dxfId="4" priority="34"/>
  </conditionalFormatting>
  <printOptions horizontalCentered="1"/>
  <pageMargins left="0" right="0" top="0.36" bottom="0.74803149606299213" header="0.31496062992125984" footer="0.5"/>
  <pageSetup scale="48" fitToWidth="0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K35"/>
  <sheetViews>
    <sheetView showGridLines="0" view="pageBreakPreview" topLeftCell="C4" zoomScale="70" zoomScaleNormal="30" zoomScaleSheetLayoutView="70" workbookViewId="0">
      <selection activeCell="H10" sqref="H10"/>
    </sheetView>
  </sheetViews>
  <sheetFormatPr baseColWidth="10" defaultRowHeight="15" x14ac:dyDescent="0.25"/>
  <cols>
    <col min="1" max="1" width="4.7109375" style="1" hidden="1" customWidth="1"/>
    <col min="2" max="2" width="11.42578125" style="1" hidden="1" customWidth="1"/>
    <col min="3" max="3" width="41.140625" style="67" customWidth="1"/>
    <col min="4" max="4" width="45.140625" style="1" customWidth="1"/>
    <col min="5" max="5" width="30" style="1" customWidth="1"/>
    <col min="6" max="6" width="29.28515625" style="1" customWidth="1"/>
    <col min="7" max="7" width="27.7109375" style="192" customWidth="1"/>
    <col min="8" max="8" width="21.85546875" style="1" customWidth="1"/>
    <col min="9" max="9" width="21.7109375" style="1" customWidth="1"/>
    <col min="10" max="10" width="26.140625" style="1" customWidth="1"/>
    <col min="11" max="11" width="32" style="1" customWidth="1"/>
    <col min="12" max="16384" width="11.42578125" style="1"/>
  </cols>
  <sheetData>
    <row r="1" spans="3:11" s="5" customFormat="1" ht="22.5" customHeight="1" x14ac:dyDescent="0.25">
      <c r="C1" s="303"/>
      <c r="D1" s="303"/>
      <c r="E1" s="303"/>
      <c r="F1" s="303"/>
      <c r="G1" s="303"/>
      <c r="H1" s="303"/>
      <c r="I1" s="303"/>
      <c r="J1" s="303"/>
      <c r="K1" s="303"/>
    </row>
    <row r="2" spans="3:11" s="5" customFormat="1" ht="22.5" customHeight="1" x14ac:dyDescent="0.25">
      <c r="C2" s="303"/>
      <c r="D2" s="303"/>
      <c r="E2" s="303"/>
      <c r="F2" s="303"/>
      <c r="G2" s="303"/>
      <c r="H2" s="303"/>
      <c r="I2" s="303"/>
      <c r="J2" s="303"/>
      <c r="K2" s="303"/>
    </row>
    <row r="3" spans="3:11" s="5" customFormat="1" ht="29.25" customHeight="1" x14ac:dyDescent="0.25">
      <c r="C3" s="320"/>
      <c r="D3" s="320"/>
      <c r="E3" s="320"/>
      <c r="F3" s="320"/>
      <c r="G3" s="320"/>
      <c r="H3" s="320"/>
      <c r="I3" s="320"/>
      <c r="J3" s="320"/>
      <c r="K3" s="320"/>
    </row>
    <row r="4" spans="3:11" s="5" customFormat="1" ht="35.25" customHeight="1" x14ac:dyDescent="0.25">
      <c r="C4" s="328" t="s">
        <v>577</v>
      </c>
      <c r="D4" s="328"/>
      <c r="E4" s="328"/>
      <c r="F4" s="328"/>
      <c r="G4" s="328"/>
      <c r="H4" s="328"/>
      <c r="I4" s="328"/>
      <c r="J4" s="328"/>
      <c r="K4" s="328"/>
    </row>
    <row r="5" spans="3:11" s="7" customFormat="1" ht="22.5" customHeight="1" x14ac:dyDescent="0.25">
      <c r="C5" s="329" t="s">
        <v>654</v>
      </c>
      <c r="D5" s="329"/>
      <c r="E5" s="329"/>
      <c r="F5" s="329"/>
      <c r="G5" s="329"/>
      <c r="H5" s="329"/>
      <c r="I5" s="329"/>
      <c r="J5" s="329"/>
      <c r="K5" s="329"/>
    </row>
    <row r="6" spans="3:11" s="7" customFormat="1" ht="22.5" customHeight="1" x14ac:dyDescent="0.25">
      <c r="C6" s="330" t="s">
        <v>629</v>
      </c>
      <c r="D6" s="330"/>
      <c r="E6" s="330"/>
      <c r="F6" s="330"/>
      <c r="G6" s="330"/>
      <c r="H6" s="330"/>
      <c r="I6" s="330"/>
      <c r="J6" s="330"/>
      <c r="K6" s="330"/>
    </row>
    <row r="7" spans="3:11" s="5" customFormat="1" ht="22.5" customHeight="1" x14ac:dyDescent="0.4">
      <c r="C7" s="121"/>
      <c r="D7" s="120"/>
      <c r="E7" s="120"/>
      <c r="F7" s="120"/>
      <c r="G7" s="177"/>
      <c r="H7" s="120"/>
      <c r="I7" s="123"/>
      <c r="J7" s="123"/>
      <c r="K7" s="123"/>
    </row>
    <row r="8" spans="3:11" ht="60.75" x14ac:dyDescent="0.25">
      <c r="C8" s="267" t="s">
        <v>0</v>
      </c>
      <c r="D8" s="267" t="s">
        <v>8</v>
      </c>
      <c r="E8" s="267" t="s">
        <v>562</v>
      </c>
      <c r="F8" s="267" t="s">
        <v>329</v>
      </c>
      <c r="G8" s="282" t="s">
        <v>563</v>
      </c>
      <c r="H8" s="267" t="s">
        <v>580</v>
      </c>
      <c r="I8" s="267" t="s">
        <v>564</v>
      </c>
      <c r="J8" s="282" t="s">
        <v>565</v>
      </c>
      <c r="K8" s="283" t="s">
        <v>570</v>
      </c>
    </row>
    <row r="9" spans="3:11" s="21" customFormat="1" ht="68.25" customHeight="1" x14ac:dyDescent="0.3">
      <c r="C9" s="234" t="s">
        <v>651</v>
      </c>
      <c r="D9" s="297" t="s">
        <v>652</v>
      </c>
      <c r="E9" s="251" t="s">
        <v>653</v>
      </c>
      <c r="F9" s="151">
        <v>44802</v>
      </c>
      <c r="G9" s="280">
        <v>23600</v>
      </c>
      <c r="H9" s="150">
        <v>44880</v>
      </c>
      <c r="I9" s="163"/>
      <c r="J9" s="169">
        <f>+G9</f>
        <v>23600</v>
      </c>
      <c r="K9" s="210" t="s">
        <v>336</v>
      </c>
    </row>
    <row r="10" spans="3:11" s="21" customFormat="1" ht="60" customHeight="1" x14ac:dyDescent="0.3">
      <c r="C10" s="217" t="s">
        <v>655</v>
      </c>
      <c r="D10" s="299" t="s">
        <v>607</v>
      </c>
      <c r="E10" s="251" t="s">
        <v>656</v>
      </c>
      <c r="F10" s="151">
        <v>44851</v>
      </c>
      <c r="G10" s="280">
        <v>89939.98</v>
      </c>
      <c r="H10" s="150">
        <v>44880</v>
      </c>
      <c r="I10" s="277"/>
      <c r="J10" s="279">
        <f>+G10</f>
        <v>89939.98</v>
      </c>
      <c r="K10" s="210" t="s">
        <v>336</v>
      </c>
    </row>
    <row r="11" spans="3:11" s="21" customFormat="1" ht="89.25" customHeight="1" x14ac:dyDescent="0.3">
      <c r="C11" s="301" t="s">
        <v>619</v>
      </c>
      <c r="D11" s="299" t="s">
        <v>620</v>
      </c>
      <c r="E11" s="251" t="s">
        <v>294</v>
      </c>
      <c r="F11" s="251" t="s">
        <v>621</v>
      </c>
      <c r="G11" s="242">
        <v>99120</v>
      </c>
      <c r="H11" s="251" t="s">
        <v>602</v>
      </c>
      <c r="I11" s="163"/>
      <c r="J11" s="278">
        <f>+G11</f>
        <v>99120</v>
      </c>
      <c r="K11" s="210" t="s">
        <v>334</v>
      </c>
    </row>
    <row r="12" spans="3:11" s="21" customFormat="1" ht="78" customHeight="1" x14ac:dyDescent="0.3">
      <c r="C12" s="226" t="s">
        <v>609</v>
      </c>
      <c r="D12" s="299" t="s">
        <v>608</v>
      </c>
      <c r="E12" s="251" t="s">
        <v>657</v>
      </c>
      <c r="F12" s="144" t="s">
        <v>658</v>
      </c>
      <c r="G12" s="281">
        <v>98672.19</v>
      </c>
      <c r="H12" s="144" t="s">
        <v>671</v>
      </c>
      <c r="I12" s="128"/>
      <c r="J12" s="295">
        <f>+G12</f>
        <v>98672.19</v>
      </c>
      <c r="K12" s="210" t="s">
        <v>336</v>
      </c>
    </row>
    <row r="13" spans="3:11" s="21" customFormat="1" ht="78" customHeight="1" x14ac:dyDescent="0.3">
      <c r="C13" s="217" t="s">
        <v>659</v>
      </c>
      <c r="D13" s="299" t="s">
        <v>614</v>
      </c>
      <c r="E13" s="251" t="s">
        <v>660</v>
      </c>
      <c r="F13" s="144" t="s">
        <v>658</v>
      </c>
      <c r="G13" s="281">
        <v>57973.4</v>
      </c>
      <c r="H13" s="144" t="s">
        <v>671</v>
      </c>
      <c r="I13" s="128"/>
      <c r="J13" s="295">
        <f>+G13</f>
        <v>57973.4</v>
      </c>
      <c r="K13" s="210" t="s">
        <v>336</v>
      </c>
    </row>
    <row r="14" spans="3:11" s="21" customFormat="1" ht="78" customHeight="1" x14ac:dyDescent="0.3">
      <c r="C14" s="217" t="s">
        <v>640</v>
      </c>
      <c r="D14" s="297" t="s">
        <v>639</v>
      </c>
      <c r="E14" s="144" t="s">
        <v>641</v>
      </c>
      <c r="F14" s="144" t="s">
        <v>642</v>
      </c>
      <c r="G14" s="281">
        <v>123239.59</v>
      </c>
      <c r="H14" s="144" t="s">
        <v>650</v>
      </c>
      <c r="I14" s="128"/>
      <c r="J14" s="295">
        <v>123239.59</v>
      </c>
      <c r="K14" s="210" t="s">
        <v>336</v>
      </c>
    </row>
    <row r="15" spans="3:11" s="21" customFormat="1" ht="78" customHeight="1" x14ac:dyDescent="0.3">
      <c r="C15" s="226" t="s">
        <v>603</v>
      </c>
      <c r="D15" s="300" t="s">
        <v>595</v>
      </c>
      <c r="E15" s="144" t="s">
        <v>661</v>
      </c>
      <c r="F15" s="144" t="s">
        <v>658</v>
      </c>
      <c r="G15" s="281">
        <v>163658.20000000001</v>
      </c>
      <c r="H15" s="144" t="s">
        <v>671</v>
      </c>
      <c r="I15" s="128"/>
      <c r="J15" s="295">
        <f>+G15</f>
        <v>163658.20000000001</v>
      </c>
      <c r="K15" s="210" t="s">
        <v>336</v>
      </c>
    </row>
    <row r="16" spans="3:11" s="21" customFormat="1" ht="78" customHeight="1" x14ac:dyDescent="0.3">
      <c r="C16" s="226" t="s">
        <v>662</v>
      </c>
      <c r="D16" s="299" t="s">
        <v>663</v>
      </c>
      <c r="E16" s="144" t="s">
        <v>664</v>
      </c>
      <c r="F16" s="144" t="s">
        <v>665</v>
      </c>
      <c r="G16" s="281">
        <v>31034</v>
      </c>
      <c r="H16" s="144" t="s">
        <v>671</v>
      </c>
      <c r="I16" s="128"/>
      <c r="J16" s="295">
        <f>+G16</f>
        <v>31034</v>
      </c>
      <c r="K16" s="210" t="s">
        <v>336</v>
      </c>
    </row>
    <row r="17" spans="3:11" s="21" customFormat="1" ht="78" customHeight="1" x14ac:dyDescent="0.3">
      <c r="C17" s="217" t="s">
        <v>655</v>
      </c>
      <c r="D17" s="300" t="s">
        <v>666</v>
      </c>
      <c r="E17" s="144" t="s">
        <v>667</v>
      </c>
      <c r="F17" s="144" t="s">
        <v>658</v>
      </c>
      <c r="G17" s="281">
        <v>30210.01</v>
      </c>
      <c r="H17" s="144" t="s">
        <v>671</v>
      </c>
      <c r="I17" s="128"/>
      <c r="J17" s="295">
        <f>+G17</f>
        <v>30210.01</v>
      </c>
      <c r="K17" s="210" t="s">
        <v>336</v>
      </c>
    </row>
    <row r="18" spans="3:11" s="21" customFormat="1" ht="78" customHeight="1" x14ac:dyDescent="0.3">
      <c r="C18" s="270" t="s">
        <v>557</v>
      </c>
      <c r="D18" s="299" t="s">
        <v>668</v>
      </c>
      <c r="E18" s="144" t="s">
        <v>669</v>
      </c>
      <c r="F18" s="144" t="s">
        <v>670</v>
      </c>
      <c r="G18" s="281">
        <v>157711.21</v>
      </c>
      <c r="H18" s="144" t="s">
        <v>671</v>
      </c>
      <c r="I18" s="128"/>
      <c r="J18" s="295">
        <f>+G18</f>
        <v>157711.21</v>
      </c>
      <c r="K18" s="210" t="s">
        <v>336</v>
      </c>
    </row>
    <row r="19" spans="3:11" s="21" customFormat="1" ht="78" customHeight="1" x14ac:dyDescent="0.3">
      <c r="C19" s="217"/>
      <c r="D19" s="297"/>
      <c r="E19" s="144"/>
      <c r="F19" s="144"/>
      <c r="G19" s="281"/>
      <c r="H19" s="144"/>
      <c r="I19" s="128"/>
      <c r="J19" s="295"/>
      <c r="K19" s="210"/>
    </row>
    <row r="20" spans="3:11" s="21" customFormat="1" ht="54" customHeight="1" x14ac:dyDescent="0.3">
      <c r="C20" s="275"/>
      <c r="D20" s="273"/>
      <c r="E20" s="272"/>
      <c r="F20" s="274"/>
      <c r="G20" s="276">
        <f>SUM(G9:G19)</f>
        <v>875158.58000000007</v>
      </c>
      <c r="H20" s="166"/>
      <c r="I20" s="163"/>
      <c r="J20" s="287">
        <f>SUM(J9:J19)</f>
        <v>875158.58000000007</v>
      </c>
      <c r="K20" s="210"/>
    </row>
    <row r="21" spans="3:11" s="3" customFormat="1" ht="35.25" customHeight="1" x14ac:dyDescent="0.4">
      <c r="C21" s="140"/>
      <c r="D21" s="140"/>
      <c r="E21" s="140"/>
      <c r="F21" s="140"/>
      <c r="G21" s="140"/>
      <c r="H21" s="140"/>
      <c r="I21" s="141"/>
      <c r="J21" s="141"/>
      <c r="K21" s="141"/>
    </row>
    <row r="22" spans="3:11" s="3" customFormat="1" ht="35.25" customHeight="1" x14ac:dyDescent="0.4">
      <c r="C22" s="140"/>
      <c r="D22" s="140"/>
      <c r="E22" s="140"/>
      <c r="F22" s="140"/>
      <c r="G22" s="140"/>
      <c r="H22" s="140"/>
      <c r="I22" s="141"/>
      <c r="J22" s="141"/>
      <c r="K22" s="141"/>
    </row>
    <row r="23" spans="3:11" s="3" customFormat="1" ht="35.25" customHeight="1" x14ac:dyDescent="0.4">
      <c r="C23" s="286" t="s">
        <v>576</v>
      </c>
      <c r="D23" s="284"/>
      <c r="E23" s="174" t="s">
        <v>326</v>
      </c>
      <c r="F23" s="189"/>
      <c r="G23" s="189"/>
      <c r="H23" s="140"/>
      <c r="I23" s="174" t="s">
        <v>573</v>
      </c>
      <c r="J23" s="174"/>
      <c r="K23" s="141"/>
    </row>
    <row r="24" spans="3:11" s="189" customFormat="1" ht="26.25" x14ac:dyDescent="0.4">
      <c r="C24" s="285" t="s">
        <v>571</v>
      </c>
      <c r="D24" s="285"/>
      <c r="E24" s="149" t="s">
        <v>327</v>
      </c>
      <c r="H24" s="73"/>
      <c r="I24" s="175" t="s">
        <v>574</v>
      </c>
      <c r="J24" s="175"/>
      <c r="K24" s="264"/>
    </row>
    <row r="25" spans="3:11" s="189" customFormat="1" ht="26.25" x14ac:dyDescent="0.4">
      <c r="C25" s="285" t="s">
        <v>572</v>
      </c>
      <c r="D25" s="285"/>
      <c r="E25" s="149" t="s">
        <v>328</v>
      </c>
      <c r="H25" s="174"/>
      <c r="I25" s="149" t="s">
        <v>575</v>
      </c>
      <c r="J25" s="149"/>
    </row>
    <row r="26" spans="3:11" s="189" customFormat="1" ht="27" thickBot="1" x14ac:dyDescent="0.45">
      <c r="C26" s="149"/>
      <c r="G26" s="149"/>
      <c r="H26" s="149"/>
    </row>
    <row r="27" spans="3:11" s="189" customFormat="1" ht="27" hidden="1" thickBot="1" x14ac:dyDescent="0.45">
      <c r="C27" s="149"/>
      <c r="G27" s="149"/>
      <c r="H27" s="149"/>
    </row>
    <row r="28" spans="3:11" s="189" customFormat="1" ht="27" hidden="1" thickBot="1" x14ac:dyDescent="0.45">
      <c r="C28" s="149"/>
      <c r="D28" s="149"/>
      <c r="E28" s="149"/>
      <c r="F28" s="149"/>
      <c r="G28" s="149"/>
      <c r="H28" s="149"/>
      <c r="I28" s="149"/>
      <c r="J28" s="149"/>
      <c r="K28" s="149"/>
    </row>
    <row r="29" spans="3:11" s="189" customFormat="1" ht="21" x14ac:dyDescent="0.3">
      <c r="C29" s="309" t="s">
        <v>49</v>
      </c>
      <c r="D29" s="309"/>
      <c r="E29" s="309"/>
      <c r="F29" s="309"/>
      <c r="G29" s="309"/>
      <c r="H29" s="309"/>
      <c r="I29" s="309"/>
      <c r="J29" s="309"/>
      <c r="K29" s="309"/>
    </row>
    <row r="30" spans="3:11" s="189" customFormat="1" ht="20.25" x14ac:dyDescent="0.3">
      <c r="C30" s="307" t="s">
        <v>53</v>
      </c>
      <c r="D30" s="307"/>
      <c r="E30" s="307"/>
      <c r="F30" s="307"/>
      <c r="G30" s="307"/>
      <c r="H30" s="307"/>
      <c r="I30" s="307"/>
      <c r="J30" s="307"/>
      <c r="K30" s="307"/>
    </row>
    <row r="31" spans="3:11" s="189" customFormat="1" ht="21" x14ac:dyDescent="0.3">
      <c r="C31" s="65"/>
      <c r="D31" s="13"/>
      <c r="E31" s="13"/>
      <c r="F31" s="13"/>
      <c r="G31" s="14"/>
      <c r="H31" s="191"/>
      <c r="I31" s="16"/>
      <c r="J31" s="16"/>
      <c r="K31" s="16"/>
    </row>
    <row r="32" spans="3:11" s="189" customFormat="1" ht="21" x14ac:dyDescent="0.3">
      <c r="C32" s="65"/>
      <c r="D32" s="13"/>
      <c r="E32" s="13"/>
      <c r="F32" s="13"/>
      <c r="G32" s="14"/>
      <c r="I32" s="16"/>
      <c r="J32" s="16"/>
      <c r="K32" s="16"/>
    </row>
    <row r="33" spans="3:11" x14ac:dyDescent="0.25">
      <c r="C33" s="64"/>
      <c r="D33" s="5"/>
      <c r="E33" s="5"/>
      <c r="F33" s="5"/>
      <c r="G33" s="176"/>
      <c r="H33" s="5"/>
      <c r="I33" s="5"/>
      <c r="J33" s="5"/>
      <c r="K33" s="5"/>
    </row>
    <row r="34" spans="3:11" x14ac:dyDescent="0.25">
      <c r="C34" s="64"/>
      <c r="D34" s="5"/>
      <c r="E34" s="5"/>
      <c r="F34" s="5"/>
      <c r="G34" s="176"/>
      <c r="H34" s="5"/>
      <c r="I34" s="5"/>
      <c r="J34" s="5"/>
      <c r="K34" s="5"/>
    </row>
    <row r="35" spans="3:11" x14ac:dyDescent="0.25">
      <c r="C35" s="60"/>
      <c r="D35" s="5"/>
      <c r="E35" s="5"/>
      <c r="F35" s="5"/>
      <c r="G35" s="176"/>
      <c r="H35" s="5"/>
      <c r="I35" s="5"/>
      <c r="J35" s="5"/>
      <c r="K35" s="5"/>
    </row>
  </sheetData>
  <mergeCells count="8">
    <mergeCell ref="C29:K29"/>
    <mergeCell ref="C30:K30"/>
    <mergeCell ref="C1:K1"/>
    <mergeCell ref="C2:K2"/>
    <mergeCell ref="C3:K3"/>
    <mergeCell ref="C4:K4"/>
    <mergeCell ref="C5:K5"/>
    <mergeCell ref="C6:K6"/>
  </mergeCells>
  <conditionalFormatting sqref="G20 G9:G11">
    <cfRule type="duplicateValues" dxfId="3" priority="1"/>
  </conditionalFormatting>
  <conditionalFormatting sqref="G12:G19">
    <cfRule type="duplicateValues" dxfId="2" priority="2"/>
  </conditionalFormatting>
  <printOptions horizontalCentered="1"/>
  <pageMargins left="0" right="0" top="0.36" bottom="0.74803149606299213" header="0.31496062992125984" footer="0.5"/>
  <pageSetup scale="40" fitToWidth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D1:T38"/>
  <sheetViews>
    <sheetView showGridLines="0" view="pageBreakPreview" topLeftCell="G10" zoomScale="70" zoomScaleNormal="30" zoomScaleSheetLayoutView="70" workbookViewId="0">
      <selection activeCell="I15" sqref="I15"/>
    </sheetView>
  </sheetViews>
  <sheetFormatPr baseColWidth="10" defaultRowHeight="15" x14ac:dyDescent="0.25"/>
  <cols>
    <col min="1" max="3" width="11.42578125" style="1"/>
    <col min="4" max="4" width="7.42578125" style="1" customWidth="1"/>
    <col min="5" max="5" width="15.5703125" style="1" bestFit="1" customWidth="1"/>
    <col min="6" max="6" width="26.5703125" style="1" customWidth="1"/>
    <col min="7" max="7" width="19.140625" style="1" bestFit="1" customWidth="1"/>
    <col min="8" max="8" width="14.85546875" style="1" bestFit="1" customWidth="1"/>
    <col min="9" max="9" width="37" style="67" customWidth="1"/>
    <col min="10" max="10" width="33.85546875" style="1" customWidth="1"/>
    <col min="11" max="11" width="19.7109375" style="2" bestFit="1" customWidth="1"/>
    <col min="12" max="12" width="16.140625" style="1" customWidth="1"/>
    <col min="13" max="13" width="14.5703125" style="1" customWidth="1"/>
    <col min="14" max="14" width="8.28515625" style="1" customWidth="1"/>
    <col min="15" max="15" width="20.7109375" style="1" bestFit="1" customWidth="1"/>
    <col min="16" max="17" width="18.140625" style="1" bestFit="1" customWidth="1"/>
    <col min="18" max="18" width="17.140625" style="1" customWidth="1"/>
    <col min="19" max="19" width="20.85546875" style="1" customWidth="1"/>
    <col min="20" max="20" width="32.28515625" style="1" customWidth="1"/>
    <col min="21" max="16384" width="11.42578125" style="1"/>
  </cols>
  <sheetData>
    <row r="1" spans="4:20" s="5" customFormat="1" ht="22.5" customHeight="1" x14ac:dyDescent="0.25">
      <c r="I1" s="60"/>
      <c r="K1" s="6"/>
    </row>
    <row r="2" spans="4:20" s="5" customFormat="1" ht="22.5" customHeight="1" x14ac:dyDescent="0.25"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</row>
    <row r="3" spans="4:20" s="5" customFormat="1" ht="22.5" customHeight="1" x14ac:dyDescent="0.25"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04"/>
      <c r="T3" s="304"/>
    </row>
    <row r="4" spans="4:20" s="5" customFormat="1" ht="29.25" customHeight="1" x14ac:dyDescent="0.25">
      <c r="D4" s="305"/>
      <c r="E4" s="305"/>
      <c r="F4" s="305"/>
      <c r="G4" s="305"/>
      <c r="H4" s="305"/>
      <c r="I4" s="305"/>
      <c r="J4" s="305"/>
      <c r="K4" s="305"/>
      <c r="L4" s="305"/>
      <c r="M4" s="305"/>
      <c r="N4" s="305"/>
      <c r="O4" s="305"/>
      <c r="P4" s="305"/>
      <c r="Q4" s="305"/>
      <c r="R4" s="305"/>
      <c r="S4" s="305"/>
      <c r="T4" s="305"/>
    </row>
    <row r="5" spans="4:20" s="5" customFormat="1" ht="35.25" customHeight="1" x14ac:dyDescent="0.25">
      <c r="D5" s="306" t="s">
        <v>113</v>
      </c>
      <c r="E5" s="306"/>
      <c r="F5" s="306"/>
      <c r="G5" s="306"/>
      <c r="H5" s="306"/>
      <c r="I5" s="306"/>
      <c r="J5" s="306"/>
      <c r="K5" s="306"/>
      <c r="L5" s="306"/>
      <c r="M5" s="306"/>
      <c r="N5" s="306"/>
      <c r="O5" s="306"/>
      <c r="P5" s="306"/>
      <c r="Q5" s="306"/>
      <c r="R5" s="306"/>
      <c r="S5" s="306"/>
      <c r="T5" s="306"/>
    </row>
    <row r="6" spans="4:20" s="5" customFormat="1" ht="22.5" customHeight="1" x14ac:dyDescent="0.25">
      <c r="D6" s="307"/>
      <c r="E6" s="307"/>
      <c r="F6" s="307"/>
      <c r="G6" s="307"/>
      <c r="H6" s="307"/>
      <c r="I6" s="307"/>
      <c r="J6" s="307"/>
      <c r="K6" s="307"/>
      <c r="L6" s="307"/>
      <c r="M6" s="307"/>
      <c r="N6" s="307"/>
      <c r="O6" s="307"/>
      <c r="P6" s="307"/>
      <c r="Q6" s="307"/>
      <c r="R6" s="307"/>
      <c r="S6" s="307"/>
      <c r="T6" s="307"/>
    </row>
    <row r="7" spans="4:20" s="5" customFormat="1" ht="22.5" customHeight="1" x14ac:dyDescent="0.25">
      <c r="D7" s="12"/>
      <c r="E7" s="12"/>
      <c r="F7" s="12"/>
      <c r="G7" s="12"/>
      <c r="H7" s="12"/>
      <c r="I7" s="61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spans="4:20" s="7" customFormat="1" ht="22.5" customHeight="1" x14ac:dyDescent="0.25">
      <c r="D8" s="302" t="s">
        <v>1</v>
      </c>
      <c r="E8" s="302"/>
      <c r="F8" s="302"/>
      <c r="G8" s="302"/>
      <c r="H8" s="302"/>
      <c r="I8" s="302"/>
      <c r="J8" s="302"/>
      <c r="K8" s="302"/>
      <c r="L8" s="302"/>
      <c r="M8" s="302"/>
      <c r="N8" s="302"/>
      <c r="O8" s="302"/>
      <c r="P8" s="302"/>
      <c r="Q8" s="302"/>
      <c r="R8" s="302"/>
      <c r="S8" s="302"/>
      <c r="T8" s="302"/>
    </row>
    <row r="9" spans="4:20" s="7" customFormat="1" ht="22.5" customHeight="1" x14ac:dyDescent="0.25">
      <c r="D9" s="310" t="s">
        <v>158</v>
      </c>
      <c r="E9" s="310"/>
      <c r="F9" s="310"/>
      <c r="G9" s="310"/>
      <c r="H9" s="310"/>
      <c r="I9" s="310"/>
      <c r="J9" s="310"/>
      <c r="K9" s="310"/>
      <c r="L9" s="310"/>
      <c r="M9" s="310"/>
      <c r="N9" s="310"/>
      <c r="O9" s="310"/>
      <c r="P9" s="310"/>
      <c r="Q9" s="310"/>
      <c r="R9" s="310"/>
      <c r="S9" s="310"/>
      <c r="T9" s="310"/>
    </row>
    <row r="10" spans="4:20" s="5" customFormat="1" ht="22.5" customHeight="1" thickBot="1" x14ac:dyDescent="0.35">
      <c r="D10" s="20"/>
      <c r="E10" s="20"/>
      <c r="F10" s="20"/>
      <c r="G10" s="20"/>
      <c r="H10" s="20"/>
      <c r="I10" s="68"/>
      <c r="J10" s="20"/>
      <c r="K10" s="69"/>
      <c r="L10" s="20"/>
      <c r="M10" s="20"/>
      <c r="N10" s="70" t="s">
        <v>2</v>
      </c>
      <c r="O10" s="70"/>
      <c r="P10" s="20"/>
      <c r="Q10" s="20"/>
      <c r="R10" s="20"/>
      <c r="S10" s="20"/>
      <c r="T10" s="20"/>
    </row>
    <row r="11" spans="4:20" ht="57" thickBot="1" x14ac:dyDescent="0.3">
      <c r="D11" s="23" t="s">
        <v>3</v>
      </c>
      <c r="E11" s="24" t="s">
        <v>4</v>
      </c>
      <c r="F11" s="24" t="s">
        <v>5</v>
      </c>
      <c r="G11" s="24" t="s">
        <v>6</v>
      </c>
      <c r="H11" s="24" t="s">
        <v>7</v>
      </c>
      <c r="I11" s="24" t="s">
        <v>0</v>
      </c>
      <c r="J11" s="24" t="s">
        <v>8</v>
      </c>
      <c r="K11" s="25" t="s">
        <v>9</v>
      </c>
      <c r="L11" s="24" t="s">
        <v>10</v>
      </c>
      <c r="M11" s="24" t="s">
        <v>11</v>
      </c>
      <c r="N11" s="24" t="s">
        <v>12</v>
      </c>
      <c r="O11" s="24" t="s">
        <v>13</v>
      </c>
      <c r="P11" s="24" t="s">
        <v>14</v>
      </c>
      <c r="Q11" s="24" t="s">
        <v>15</v>
      </c>
      <c r="R11" s="24" t="s">
        <v>16</v>
      </c>
      <c r="S11" s="24" t="s">
        <v>17</v>
      </c>
      <c r="T11" s="26" t="s">
        <v>18</v>
      </c>
    </row>
    <row r="12" spans="4:20" s="56" customFormat="1" ht="101.25" x14ac:dyDescent="0.25">
      <c r="D12" s="28" t="s">
        <v>43</v>
      </c>
      <c r="E12" s="28" t="s">
        <v>102</v>
      </c>
      <c r="F12" s="29">
        <v>629</v>
      </c>
      <c r="G12" s="28" t="s">
        <v>99</v>
      </c>
      <c r="H12" s="28" t="s">
        <v>98</v>
      </c>
      <c r="I12" s="52" t="s">
        <v>75</v>
      </c>
      <c r="J12" s="52" t="s">
        <v>100</v>
      </c>
      <c r="K12" s="53">
        <v>152998.79999999999</v>
      </c>
      <c r="L12" s="32" t="s">
        <v>30</v>
      </c>
      <c r="M12" s="52" t="s">
        <v>73</v>
      </c>
      <c r="N12" s="32">
        <v>1</v>
      </c>
      <c r="O12" s="54"/>
      <c r="P12" s="54">
        <f>+K12</f>
        <v>152998.79999999999</v>
      </c>
      <c r="Q12" s="54"/>
      <c r="R12" s="54"/>
      <c r="S12" s="54"/>
      <c r="T12" s="55">
        <f t="shared" ref="T12:T14" si="0">O12+P12+Q12+R12+S12</f>
        <v>152998.79999999999</v>
      </c>
    </row>
    <row r="13" spans="4:20" s="22" customFormat="1" ht="40.5" x14ac:dyDescent="0.25">
      <c r="D13" s="28" t="s">
        <v>54</v>
      </c>
      <c r="E13" s="45" t="s">
        <v>141</v>
      </c>
      <c r="F13" s="46" t="s">
        <v>60</v>
      </c>
      <c r="G13" s="45" t="s">
        <v>33</v>
      </c>
      <c r="H13" s="45" t="s">
        <v>141</v>
      </c>
      <c r="I13" s="58" t="s">
        <v>61</v>
      </c>
      <c r="J13" s="58" t="s">
        <v>62</v>
      </c>
      <c r="K13" s="57">
        <v>13469.37</v>
      </c>
      <c r="L13" s="32" t="s">
        <v>30</v>
      </c>
      <c r="M13" s="58" t="s">
        <v>39</v>
      </c>
      <c r="N13" s="49">
        <v>424</v>
      </c>
      <c r="O13" s="59"/>
      <c r="P13" s="59"/>
      <c r="Q13" s="49"/>
      <c r="R13" s="49"/>
      <c r="S13" s="59">
        <v>13469.37</v>
      </c>
      <c r="T13" s="55">
        <f>O13+P13+Q13+R13+S13</f>
        <v>13469.37</v>
      </c>
    </row>
    <row r="14" spans="4:20" s="21" customFormat="1" ht="60.75" x14ac:dyDescent="0.3">
      <c r="D14" s="45" t="s">
        <v>55</v>
      </c>
      <c r="E14" s="45" t="s">
        <v>160</v>
      </c>
      <c r="F14" s="36" t="s">
        <v>159</v>
      </c>
      <c r="G14" s="45" t="s">
        <v>156</v>
      </c>
      <c r="H14" s="45" t="s">
        <v>161</v>
      </c>
      <c r="I14" s="77" t="s">
        <v>140</v>
      </c>
      <c r="J14" s="58" t="s">
        <v>162</v>
      </c>
      <c r="K14" s="37">
        <v>30370.75</v>
      </c>
      <c r="L14" s="49" t="s">
        <v>30</v>
      </c>
      <c r="M14" s="48" t="s">
        <v>123</v>
      </c>
      <c r="N14" s="38">
        <v>1</v>
      </c>
      <c r="O14" s="39">
        <f>+K14</f>
        <v>30370.75</v>
      </c>
      <c r="P14" s="39"/>
      <c r="Q14" s="39"/>
      <c r="R14" s="39"/>
      <c r="S14" s="39"/>
      <c r="T14" s="55">
        <f t="shared" si="0"/>
        <v>30370.75</v>
      </c>
    </row>
    <row r="15" spans="4:20" s="21" customFormat="1" ht="46.5" customHeight="1" x14ac:dyDescent="0.3">
      <c r="D15" s="28" t="s">
        <v>56</v>
      </c>
      <c r="E15" s="28" t="s">
        <v>166</v>
      </c>
      <c r="F15" s="92" t="s">
        <v>164</v>
      </c>
      <c r="G15" s="28" t="s">
        <v>165</v>
      </c>
      <c r="H15" s="28" t="s">
        <v>167</v>
      </c>
      <c r="I15" s="78" t="s">
        <v>168</v>
      </c>
      <c r="J15" s="52" t="s">
        <v>169</v>
      </c>
      <c r="K15" s="93">
        <v>300000</v>
      </c>
      <c r="L15" s="32" t="s">
        <v>30</v>
      </c>
      <c r="M15" s="33" t="s">
        <v>146</v>
      </c>
      <c r="N15" s="94">
        <v>1</v>
      </c>
      <c r="O15" s="95">
        <v>300000</v>
      </c>
      <c r="P15" s="95"/>
      <c r="Q15" s="95"/>
      <c r="R15" s="95"/>
      <c r="S15" s="95"/>
      <c r="T15" s="54">
        <f>+O15</f>
        <v>300000</v>
      </c>
    </row>
    <row r="16" spans="4:20" s="3" customFormat="1" ht="35.25" customHeight="1" thickBot="1" x14ac:dyDescent="0.35">
      <c r="D16" s="315" t="s">
        <v>20</v>
      </c>
      <c r="E16" s="316"/>
      <c r="F16" s="316"/>
      <c r="G16" s="316"/>
      <c r="H16" s="316"/>
      <c r="I16" s="316"/>
      <c r="J16" s="316"/>
      <c r="K16" s="316"/>
      <c r="L16" s="316"/>
      <c r="M16" s="317"/>
      <c r="N16" s="90"/>
      <c r="O16" s="91">
        <f>SUM(O12:O15)</f>
        <v>330370.75</v>
      </c>
      <c r="P16" s="91">
        <f t="shared" ref="P16:S16" si="1">SUM(P12:P14)</f>
        <v>152998.79999999999</v>
      </c>
      <c r="Q16" s="91">
        <f t="shared" si="1"/>
        <v>0</v>
      </c>
      <c r="R16" s="91">
        <f t="shared" si="1"/>
        <v>0</v>
      </c>
      <c r="S16" s="91">
        <f t="shared" si="1"/>
        <v>13469.37</v>
      </c>
      <c r="T16" s="96">
        <f>SUM(T12:T15)</f>
        <v>496838.92</v>
      </c>
    </row>
    <row r="17" spans="4:20" s="3" customFormat="1" ht="22.5" customHeight="1" x14ac:dyDescent="0.3"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8"/>
      <c r="O17" s="89"/>
      <c r="P17" s="89"/>
      <c r="Q17" s="89"/>
      <c r="R17" s="89"/>
      <c r="S17" s="89"/>
      <c r="T17" s="89"/>
    </row>
    <row r="18" spans="4:20" s="3" customFormat="1" ht="22.5" customHeight="1" x14ac:dyDescent="0.3"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8"/>
      <c r="O18" s="89"/>
      <c r="P18" s="89"/>
      <c r="Q18" s="89"/>
      <c r="R18" s="89"/>
      <c r="S18" s="89"/>
      <c r="T18" s="89"/>
    </row>
    <row r="19" spans="4:20" s="3" customFormat="1" ht="22.5" customHeight="1" x14ac:dyDescent="0.3"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8"/>
      <c r="O19" s="89"/>
      <c r="P19" s="89"/>
      <c r="Q19" s="89"/>
      <c r="R19" s="89"/>
      <c r="S19" s="89"/>
      <c r="T19" s="89"/>
    </row>
    <row r="20" spans="4:20" s="3" customFormat="1" ht="22.5" customHeight="1" x14ac:dyDescent="0.3"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8"/>
      <c r="O20" s="89"/>
      <c r="P20" s="89"/>
      <c r="Q20" s="89"/>
      <c r="R20" s="89"/>
      <c r="S20" s="89"/>
      <c r="T20" s="89"/>
    </row>
    <row r="21" spans="4:20" s="3" customFormat="1" ht="22.5" customHeight="1" x14ac:dyDescent="0.3"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8"/>
      <c r="O21" s="89"/>
      <c r="P21" s="89"/>
      <c r="Q21" s="89"/>
      <c r="R21" s="89"/>
      <c r="S21" s="89"/>
      <c r="T21" s="89"/>
    </row>
    <row r="22" spans="4:20" s="3" customFormat="1" ht="22.5" customHeight="1" x14ac:dyDescent="0.3"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8"/>
      <c r="O22" s="89"/>
      <c r="P22" s="89"/>
      <c r="Q22" s="89"/>
      <c r="R22" s="89"/>
      <c r="S22" s="89"/>
      <c r="T22" s="89"/>
    </row>
    <row r="23" spans="4:20" s="3" customFormat="1" ht="22.5" customHeight="1" x14ac:dyDescent="0.3"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8"/>
      <c r="O23" s="89"/>
      <c r="P23" s="89"/>
      <c r="Q23" s="89"/>
      <c r="R23" s="89"/>
      <c r="S23" s="89"/>
      <c r="T23" s="89"/>
    </row>
    <row r="24" spans="4:20" s="4" customFormat="1" ht="23.25" x14ac:dyDescent="0.35">
      <c r="D24" s="8"/>
      <c r="E24" s="8"/>
      <c r="J24" s="71"/>
      <c r="K24" s="72"/>
      <c r="L24" s="73"/>
      <c r="M24" s="73"/>
      <c r="S24" s="8"/>
      <c r="T24" s="8"/>
    </row>
    <row r="25" spans="4:20" s="4" customFormat="1" ht="23.25" x14ac:dyDescent="0.35">
      <c r="D25" s="8"/>
      <c r="E25" s="8"/>
      <c r="F25" s="73"/>
      <c r="G25" s="73"/>
      <c r="H25" s="74"/>
      <c r="I25" s="75"/>
      <c r="J25" s="76"/>
      <c r="K25" s="72"/>
      <c r="L25" s="73"/>
      <c r="M25" s="73"/>
      <c r="N25" s="73"/>
      <c r="O25" s="76"/>
      <c r="P25" s="74"/>
      <c r="Q25" s="74"/>
      <c r="R25" s="73"/>
      <c r="S25" s="8"/>
      <c r="T25" s="8"/>
    </row>
    <row r="26" spans="4:20" s="4" customFormat="1" ht="23.25" x14ac:dyDescent="0.35">
      <c r="D26" s="8"/>
      <c r="E26" s="8"/>
      <c r="F26" s="314" t="s">
        <v>163</v>
      </c>
      <c r="G26" s="314"/>
      <c r="H26" s="314"/>
      <c r="I26" s="314"/>
      <c r="J26" s="74"/>
      <c r="K26" s="72"/>
      <c r="L26" s="73"/>
      <c r="M26" s="73"/>
      <c r="N26" s="314" t="s">
        <v>112</v>
      </c>
      <c r="O26" s="314"/>
      <c r="P26" s="314"/>
      <c r="Q26" s="314"/>
      <c r="R26" s="314"/>
      <c r="S26" s="8"/>
      <c r="T26" s="8"/>
    </row>
    <row r="27" spans="4:20" s="4" customFormat="1" ht="23.25" x14ac:dyDescent="0.35">
      <c r="D27" s="8"/>
      <c r="E27" s="8"/>
      <c r="F27" s="308" t="s">
        <v>35</v>
      </c>
      <c r="G27" s="308"/>
      <c r="H27" s="308"/>
      <c r="I27" s="308"/>
      <c r="J27" s="71"/>
      <c r="K27" s="72"/>
      <c r="L27" s="73"/>
      <c r="M27" s="73"/>
      <c r="N27" s="308" t="s">
        <v>38</v>
      </c>
      <c r="O27" s="308"/>
      <c r="P27" s="308"/>
      <c r="Q27" s="308"/>
      <c r="R27" s="308"/>
      <c r="S27" s="8"/>
      <c r="T27" s="8"/>
    </row>
    <row r="28" spans="4:20" s="4" customFormat="1" ht="23.25" x14ac:dyDescent="0.35">
      <c r="D28" s="8"/>
      <c r="E28" s="8"/>
      <c r="F28" s="308" t="s">
        <v>34</v>
      </c>
      <c r="G28" s="308"/>
      <c r="H28" s="308"/>
      <c r="I28" s="308"/>
      <c r="J28" s="71"/>
      <c r="K28" s="72"/>
      <c r="L28" s="73"/>
      <c r="M28" s="73"/>
      <c r="N28" s="308" t="s">
        <v>36</v>
      </c>
      <c r="O28" s="308"/>
      <c r="P28" s="308"/>
      <c r="Q28" s="308"/>
      <c r="R28" s="308"/>
      <c r="S28" s="8"/>
      <c r="T28" s="8"/>
    </row>
    <row r="29" spans="4:20" s="4" customFormat="1" ht="23.25" x14ac:dyDescent="0.35">
      <c r="D29" s="8"/>
      <c r="E29" s="8"/>
      <c r="F29" s="76"/>
      <c r="G29" s="76"/>
      <c r="H29" s="76"/>
      <c r="I29" s="75"/>
      <c r="J29" s="71"/>
      <c r="K29" s="72"/>
      <c r="L29" s="73"/>
      <c r="M29" s="73"/>
      <c r="N29" s="76"/>
      <c r="O29" s="76"/>
      <c r="P29" s="76"/>
      <c r="Q29" s="76"/>
      <c r="R29" s="76"/>
      <c r="S29" s="8"/>
      <c r="T29" s="8"/>
    </row>
    <row r="30" spans="4:20" s="4" customFormat="1" ht="21" x14ac:dyDescent="0.35">
      <c r="D30" s="8"/>
      <c r="E30" s="8"/>
      <c r="F30" s="10"/>
      <c r="G30" s="10"/>
      <c r="H30" s="10"/>
      <c r="I30" s="65"/>
      <c r="J30" s="13"/>
      <c r="K30" s="14"/>
      <c r="L30" s="15"/>
      <c r="M30" s="16"/>
      <c r="N30" s="16"/>
      <c r="O30" s="13"/>
      <c r="P30" s="13"/>
      <c r="Q30" s="10"/>
      <c r="R30" s="10"/>
      <c r="S30" s="8"/>
      <c r="T30" s="8"/>
    </row>
    <row r="31" spans="4:20" s="4" customFormat="1" ht="21.75" thickBot="1" x14ac:dyDescent="0.4">
      <c r="D31" s="8"/>
      <c r="E31" s="8"/>
      <c r="F31" s="10"/>
      <c r="G31" s="10"/>
      <c r="H31" s="17"/>
      <c r="I31" s="66"/>
      <c r="J31" s="18"/>
      <c r="K31" s="18"/>
      <c r="L31" s="18"/>
      <c r="M31" s="18"/>
      <c r="N31" s="18"/>
      <c r="O31" s="18"/>
      <c r="P31" s="18"/>
      <c r="Q31" s="14"/>
      <c r="R31" s="10"/>
      <c r="S31" s="8"/>
      <c r="T31" s="8"/>
    </row>
    <row r="32" spans="4:20" s="4" customFormat="1" ht="21" x14ac:dyDescent="0.35">
      <c r="D32" s="8"/>
      <c r="E32" s="8"/>
      <c r="F32" s="10"/>
      <c r="G32" s="10"/>
      <c r="H32" s="10"/>
      <c r="I32" s="309" t="s">
        <v>49</v>
      </c>
      <c r="J32" s="309"/>
      <c r="K32" s="309"/>
      <c r="L32" s="309"/>
      <c r="M32" s="309"/>
      <c r="N32" s="309"/>
      <c r="O32" s="309"/>
      <c r="P32" s="19"/>
      <c r="Q32" s="10"/>
      <c r="R32" s="10"/>
      <c r="S32" s="8"/>
      <c r="T32" s="8"/>
    </row>
    <row r="33" spans="4:20" s="4" customFormat="1" ht="21" x14ac:dyDescent="0.35">
      <c r="D33" s="8"/>
      <c r="E33" s="8"/>
      <c r="F33" s="10"/>
      <c r="G33" s="10"/>
      <c r="H33" s="10"/>
      <c r="I33" s="307" t="s">
        <v>53</v>
      </c>
      <c r="J33" s="307"/>
      <c r="K33" s="307"/>
      <c r="L33" s="307"/>
      <c r="M33" s="307"/>
      <c r="N33" s="307"/>
      <c r="O33" s="307"/>
      <c r="P33" s="11"/>
      <c r="Q33" s="10"/>
      <c r="R33" s="10"/>
      <c r="S33" s="8"/>
      <c r="T33" s="8"/>
    </row>
    <row r="34" spans="4:20" s="4" customFormat="1" ht="21" x14ac:dyDescent="0.35">
      <c r="D34" s="8"/>
      <c r="E34" s="8"/>
      <c r="F34" s="10"/>
      <c r="G34" s="10"/>
      <c r="H34" s="10"/>
      <c r="I34" s="65"/>
      <c r="J34" s="13"/>
      <c r="K34" s="14"/>
      <c r="L34" s="15"/>
      <c r="M34" s="16"/>
      <c r="N34" s="16"/>
      <c r="O34" s="13"/>
      <c r="P34" s="13"/>
      <c r="Q34" s="10"/>
      <c r="R34" s="10"/>
      <c r="S34" s="8"/>
      <c r="T34" s="8"/>
    </row>
    <row r="35" spans="4:20" s="4" customFormat="1" ht="21" x14ac:dyDescent="0.35">
      <c r="D35" s="8"/>
      <c r="E35" s="8"/>
      <c r="F35" s="10"/>
      <c r="G35" s="10"/>
      <c r="H35" s="10"/>
      <c r="I35" s="65"/>
      <c r="J35" s="13"/>
      <c r="K35" s="14"/>
      <c r="M35" s="16"/>
      <c r="N35" s="16"/>
      <c r="O35" s="13"/>
      <c r="P35" s="13"/>
      <c r="Q35" s="10"/>
      <c r="R35" s="10"/>
      <c r="S35" s="8"/>
    </row>
    <row r="36" spans="4:20" x14ac:dyDescent="0.25">
      <c r="D36" s="5"/>
      <c r="E36" s="5"/>
      <c r="F36" s="5"/>
      <c r="G36" s="5"/>
      <c r="H36" s="5"/>
      <c r="I36" s="64"/>
      <c r="J36" s="5"/>
      <c r="K36" s="6"/>
      <c r="L36" s="5"/>
      <c r="M36" s="5"/>
      <c r="N36" s="5"/>
      <c r="O36" s="5"/>
      <c r="P36" s="5"/>
      <c r="Q36" s="5"/>
      <c r="R36" s="5"/>
      <c r="S36" s="5"/>
      <c r="T36" s="5"/>
    </row>
    <row r="37" spans="4:20" x14ac:dyDescent="0.25">
      <c r="D37" s="5"/>
      <c r="E37" s="5"/>
      <c r="F37" s="5"/>
      <c r="G37" s="5"/>
      <c r="H37" s="5"/>
      <c r="I37" s="64"/>
      <c r="J37" s="5"/>
      <c r="K37" s="6"/>
      <c r="L37" s="5"/>
      <c r="M37" s="5"/>
      <c r="N37" s="5"/>
      <c r="O37" s="5"/>
      <c r="P37" s="5"/>
      <c r="Q37" s="5"/>
      <c r="R37" s="5"/>
      <c r="S37" s="5"/>
      <c r="T37" s="5"/>
    </row>
    <row r="38" spans="4:20" x14ac:dyDescent="0.25">
      <c r="D38" s="5"/>
      <c r="E38" s="5"/>
      <c r="F38" s="5"/>
      <c r="G38" s="5"/>
      <c r="H38" s="5"/>
      <c r="I38" s="60"/>
      <c r="J38" s="5"/>
      <c r="K38" s="6"/>
      <c r="L38" s="5"/>
      <c r="M38" s="5"/>
      <c r="N38" s="5"/>
      <c r="O38" s="5"/>
      <c r="P38" s="5"/>
      <c r="Q38" s="5"/>
      <c r="R38" s="5"/>
      <c r="S38" s="5"/>
      <c r="T38" s="5"/>
    </row>
  </sheetData>
  <mergeCells count="16">
    <mergeCell ref="D8:T8"/>
    <mergeCell ref="D2:T2"/>
    <mergeCell ref="D3:T3"/>
    <mergeCell ref="D4:T4"/>
    <mergeCell ref="D5:T5"/>
    <mergeCell ref="D6:T6"/>
    <mergeCell ref="F27:I27"/>
    <mergeCell ref="N27:R27"/>
    <mergeCell ref="I32:O32"/>
    <mergeCell ref="I33:O33"/>
    <mergeCell ref="D9:T9"/>
    <mergeCell ref="D16:M16"/>
    <mergeCell ref="F28:I28"/>
    <mergeCell ref="N28:R28"/>
    <mergeCell ref="F26:I26"/>
    <mergeCell ref="N26:R26"/>
  </mergeCells>
  <printOptions horizontalCentered="1"/>
  <pageMargins left="0" right="0" top="0.39370078740157483" bottom="0.19685039370078741" header="0" footer="0.31496062992125984"/>
  <pageSetup scale="3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K37"/>
  <sheetViews>
    <sheetView showGridLines="0" tabSelected="1" view="pageBreakPreview" topLeftCell="C1" zoomScale="70" zoomScaleNormal="30" zoomScaleSheetLayoutView="70" workbookViewId="0">
      <selection activeCell="C5" sqref="C5:K5"/>
    </sheetView>
  </sheetViews>
  <sheetFormatPr baseColWidth="10" defaultRowHeight="15" x14ac:dyDescent="0.25"/>
  <cols>
    <col min="1" max="1" width="4.7109375" style="1" hidden="1" customWidth="1"/>
    <col min="2" max="2" width="11.42578125" style="1" hidden="1" customWidth="1"/>
    <col min="3" max="3" width="41.140625" style="67" customWidth="1"/>
    <col min="4" max="4" width="45.140625" style="1" customWidth="1"/>
    <col min="5" max="5" width="30" style="1" customWidth="1"/>
    <col min="6" max="6" width="29.28515625" style="1" customWidth="1"/>
    <col min="7" max="7" width="27.7109375" style="192" customWidth="1"/>
    <col min="8" max="8" width="21.85546875" style="1" customWidth="1"/>
    <col min="9" max="9" width="21.7109375" style="1" customWidth="1"/>
    <col min="10" max="10" width="26.140625" style="1" customWidth="1"/>
    <col min="11" max="11" width="32" style="1" customWidth="1"/>
    <col min="12" max="16384" width="11.42578125" style="1"/>
  </cols>
  <sheetData>
    <row r="1" spans="3:11" s="5" customFormat="1" ht="22.5" customHeight="1" x14ac:dyDescent="0.25">
      <c r="C1" s="303"/>
      <c r="D1" s="303"/>
      <c r="E1" s="303"/>
      <c r="F1" s="303"/>
      <c r="G1" s="303"/>
      <c r="H1" s="303"/>
      <c r="I1" s="303"/>
      <c r="J1" s="303"/>
      <c r="K1" s="303"/>
    </row>
    <row r="2" spans="3:11" s="5" customFormat="1" ht="22.5" customHeight="1" x14ac:dyDescent="0.25">
      <c r="C2" s="303"/>
      <c r="D2" s="303"/>
      <c r="E2" s="303"/>
      <c r="F2" s="303"/>
      <c r="G2" s="303"/>
      <c r="H2" s="303"/>
      <c r="I2" s="303"/>
      <c r="J2" s="303"/>
      <c r="K2" s="303"/>
    </row>
    <row r="3" spans="3:11" s="5" customFormat="1" ht="29.25" customHeight="1" x14ac:dyDescent="0.25">
      <c r="C3" s="320"/>
      <c r="D3" s="320"/>
      <c r="E3" s="320"/>
      <c r="F3" s="320"/>
      <c r="G3" s="320"/>
      <c r="H3" s="320"/>
      <c r="I3" s="320"/>
      <c r="J3" s="320"/>
      <c r="K3" s="320"/>
    </row>
    <row r="4" spans="3:11" s="5" customFormat="1" ht="35.25" customHeight="1" x14ac:dyDescent="0.25">
      <c r="C4" s="328" t="s">
        <v>577</v>
      </c>
      <c r="D4" s="328"/>
      <c r="E4" s="328"/>
      <c r="F4" s="328"/>
      <c r="G4" s="328"/>
      <c r="H4" s="328"/>
      <c r="I4" s="328"/>
      <c r="J4" s="328"/>
      <c r="K4" s="328"/>
    </row>
    <row r="5" spans="3:11" s="7" customFormat="1" ht="22.5" customHeight="1" x14ac:dyDescent="0.25">
      <c r="C5" s="329" t="s">
        <v>672</v>
      </c>
      <c r="D5" s="329"/>
      <c r="E5" s="329"/>
      <c r="F5" s="329"/>
      <c r="G5" s="329"/>
      <c r="H5" s="329"/>
      <c r="I5" s="329"/>
      <c r="J5" s="329"/>
      <c r="K5" s="329"/>
    </row>
    <row r="6" spans="3:11" s="7" customFormat="1" ht="22.5" customHeight="1" x14ac:dyDescent="0.25">
      <c r="C6" s="330" t="s">
        <v>629</v>
      </c>
      <c r="D6" s="330"/>
      <c r="E6" s="330"/>
      <c r="F6" s="330"/>
      <c r="G6" s="330"/>
      <c r="H6" s="330"/>
      <c r="I6" s="330"/>
      <c r="J6" s="330"/>
      <c r="K6" s="330"/>
    </row>
    <row r="7" spans="3:11" s="5" customFormat="1" ht="22.5" customHeight="1" x14ac:dyDescent="0.4">
      <c r="C7" s="121"/>
      <c r="D7" s="120"/>
      <c r="E7" s="120"/>
      <c r="F7" s="120"/>
      <c r="G7" s="177"/>
      <c r="H7" s="120"/>
      <c r="I7" s="123"/>
      <c r="J7" s="123"/>
      <c r="K7" s="123"/>
    </row>
    <row r="8" spans="3:11" ht="60.75" x14ac:dyDescent="0.25">
      <c r="C8" s="267" t="s">
        <v>0</v>
      </c>
      <c r="D8" s="267" t="s">
        <v>8</v>
      </c>
      <c r="E8" s="267" t="s">
        <v>562</v>
      </c>
      <c r="F8" s="267" t="s">
        <v>329</v>
      </c>
      <c r="G8" s="282" t="s">
        <v>563</v>
      </c>
      <c r="H8" s="267" t="s">
        <v>580</v>
      </c>
      <c r="I8" s="267" t="s">
        <v>564</v>
      </c>
      <c r="J8" s="282" t="s">
        <v>565</v>
      </c>
      <c r="K8" s="283" t="s">
        <v>570</v>
      </c>
    </row>
    <row r="9" spans="3:11" s="21" customFormat="1" ht="68.25" customHeight="1" x14ac:dyDescent="0.3">
      <c r="C9" s="234" t="s">
        <v>651</v>
      </c>
      <c r="D9" s="297" t="s">
        <v>652</v>
      </c>
      <c r="E9" s="251" t="s">
        <v>657</v>
      </c>
      <c r="F9" s="151">
        <v>44826</v>
      </c>
      <c r="G9" s="280">
        <v>25960</v>
      </c>
      <c r="H9" s="150">
        <v>44910</v>
      </c>
      <c r="I9" s="163"/>
      <c r="J9" s="169">
        <f>+G9</f>
        <v>25960</v>
      </c>
      <c r="K9" s="210" t="s">
        <v>336</v>
      </c>
    </row>
    <row r="10" spans="3:11" s="21" customFormat="1" ht="60" customHeight="1" x14ac:dyDescent="0.3">
      <c r="C10" s="217" t="s">
        <v>655</v>
      </c>
      <c r="D10" s="299" t="s">
        <v>607</v>
      </c>
      <c r="E10" s="251" t="s">
        <v>656</v>
      </c>
      <c r="F10" s="151">
        <v>44851</v>
      </c>
      <c r="G10" s="280">
        <v>89939.98</v>
      </c>
      <c r="H10" s="150">
        <v>44910</v>
      </c>
      <c r="I10" s="277"/>
      <c r="J10" s="279">
        <f>+G10</f>
        <v>89939.98</v>
      </c>
      <c r="K10" s="210" t="s">
        <v>336</v>
      </c>
    </row>
    <row r="11" spans="3:11" s="21" customFormat="1" ht="89.25" customHeight="1" x14ac:dyDescent="0.3">
      <c r="C11" s="301" t="s">
        <v>619</v>
      </c>
      <c r="D11" s="299" t="s">
        <v>620</v>
      </c>
      <c r="E11" s="251" t="s">
        <v>294</v>
      </c>
      <c r="F11" s="251" t="s">
        <v>621</v>
      </c>
      <c r="G11" s="242">
        <v>99120</v>
      </c>
      <c r="H11" s="251" t="s">
        <v>602</v>
      </c>
      <c r="I11" s="163"/>
      <c r="J11" s="278">
        <f>+G11</f>
        <v>99120</v>
      </c>
      <c r="K11" s="210" t="s">
        <v>334</v>
      </c>
    </row>
    <row r="12" spans="3:11" s="21" customFormat="1" ht="78" customHeight="1" x14ac:dyDescent="0.3">
      <c r="C12" s="226" t="s">
        <v>673</v>
      </c>
      <c r="D12" s="299" t="s">
        <v>674</v>
      </c>
      <c r="E12" s="251" t="s">
        <v>675</v>
      </c>
      <c r="F12" s="144" t="s">
        <v>676</v>
      </c>
      <c r="G12" s="281">
        <v>22000.01</v>
      </c>
      <c r="H12" s="144" t="s">
        <v>677</v>
      </c>
      <c r="I12" s="128"/>
      <c r="J12" s="278">
        <f t="shared" ref="J12:J16" si="0">+G12</f>
        <v>22000.01</v>
      </c>
      <c r="K12" s="210" t="s">
        <v>336</v>
      </c>
    </row>
    <row r="13" spans="3:11" s="21" customFormat="1" ht="78" customHeight="1" x14ac:dyDescent="0.3">
      <c r="C13" s="217" t="s">
        <v>678</v>
      </c>
      <c r="D13" s="299" t="s">
        <v>679</v>
      </c>
      <c r="E13" s="251" t="s">
        <v>680</v>
      </c>
      <c r="F13" s="144" t="s">
        <v>681</v>
      </c>
      <c r="G13" s="281">
        <v>80240</v>
      </c>
      <c r="H13" s="144" t="s">
        <v>677</v>
      </c>
      <c r="I13" s="128"/>
      <c r="J13" s="278">
        <f t="shared" si="0"/>
        <v>80240</v>
      </c>
      <c r="K13" s="210" t="s">
        <v>336</v>
      </c>
    </row>
    <row r="14" spans="3:11" s="21" customFormat="1" ht="78" customHeight="1" x14ac:dyDescent="0.3">
      <c r="C14" s="217" t="s">
        <v>682</v>
      </c>
      <c r="D14" s="297" t="s">
        <v>683</v>
      </c>
      <c r="E14" s="144" t="s">
        <v>684</v>
      </c>
      <c r="F14" s="144" t="s">
        <v>685</v>
      </c>
      <c r="G14" s="281">
        <v>41399.980000000003</v>
      </c>
      <c r="H14" s="144" t="s">
        <v>686</v>
      </c>
      <c r="I14" s="128"/>
      <c r="J14" s="278">
        <f t="shared" si="0"/>
        <v>41399.980000000003</v>
      </c>
      <c r="K14" s="210" t="s">
        <v>336</v>
      </c>
    </row>
    <row r="15" spans="3:11" s="21" customFormat="1" ht="78" customHeight="1" x14ac:dyDescent="0.3">
      <c r="C15" s="226" t="s">
        <v>687</v>
      </c>
      <c r="D15" s="300" t="s">
        <v>688</v>
      </c>
      <c r="E15" s="144" t="s">
        <v>689</v>
      </c>
      <c r="F15" s="144" t="s">
        <v>690</v>
      </c>
      <c r="G15" s="281">
        <v>6213870</v>
      </c>
      <c r="H15" s="144" t="s">
        <v>677</v>
      </c>
      <c r="I15" s="128"/>
      <c r="J15" s="295">
        <f t="shared" si="0"/>
        <v>6213870</v>
      </c>
      <c r="K15" s="210" t="s">
        <v>336</v>
      </c>
    </row>
    <row r="16" spans="3:11" s="21" customFormat="1" ht="78" customHeight="1" x14ac:dyDescent="0.3">
      <c r="C16" s="217" t="s">
        <v>51</v>
      </c>
      <c r="D16" s="297" t="s">
        <v>136</v>
      </c>
      <c r="E16" s="144" t="s">
        <v>691</v>
      </c>
      <c r="F16" s="144" t="s">
        <v>692</v>
      </c>
      <c r="G16" s="281">
        <v>62817.94</v>
      </c>
      <c r="H16" s="144" t="s">
        <v>693</v>
      </c>
      <c r="I16" s="128"/>
      <c r="J16" s="295">
        <f t="shared" si="0"/>
        <v>62817.94</v>
      </c>
      <c r="K16" s="210" t="s">
        <v>336</v>
      </c>
    </row>
    <row r="17" spans="3:11" s="21" customFormat="1" ht="78" customHeight="1" x14ac:dyDescent="0.3">
      <c r="C17" s="217" t="s">
        <v>655</v>
      </c>
      <c r="D17" s="300" t="s">
        <v>666</v>
      </c>
      <c r="E17" s="144" t="s">
        <v>667</v>
      </c>
      <c r="F17" s="144" t="s">
        <v>658</v>
      </c>
      <c r="G17" s="281">
        <v>30210.01</v>
      </c>
      <c r="H17" s="144" t="s">
        <v>677</v>
      </c>
      <c r="I17" s="128"/>
      <c r="J17" s="295">
        <f>+G17</f>
        <v>30210.01</v>
      </c>
      <c r="K17" s="210" t="s">
        <v>336</v>
      </c>
    </row>
    <row r="18" spans="3:11" s="21" customFormat="1" ht="78" customHeight="1" x14ac:dyDescent="0.3">
      <c r="C18" s="197" t="s">
        <v>557</v>
      </c>
      <c r="D18" s="299" t="s">
        <v>668</v>
      </c>
      <c r="E18" s="144" t="s">
        <v>669</v>
      </c>
      <c r="F18" s="144" t="s">
        <v>670</v>
      </c>
      <c r="G18" s="281">
        <v>157711.21</v>
      </c>
      <c r="H18" s="144" t="s">
        <v>677</v>
      </c>
      <c r="I18" s="128"/>
      <c r="J18" s="295">
        <f>+G18</f>
        <v>157711.21</v>
      </c>
      <c r="K18" s="210" t="s">
        <v>336</v>
      </c>
    </row>
    <row r="19" spans="3:11" s="21" customFormat="1" ht="78" customHeight="1" x14ac:dyDescent="0.3">
      <c r="C19" s="270" t="s">
        <v>696</v>
      </c>
      <c r="D19" s="299" t="s">
        <v>697</v>
      </c>
      <c r="E19" s="144" t="s">
        <v>645</v>
      </c>
      <c r="F19" s="144" t="s">
        <v>698</v>
      </c>
      <c r="G19" s="281">
        <v>135000</v>
      </c>
      <c r="H19" s="144" t="s">
        <v>699</v>
      </c>
      <c r="I19" s="128"/>
      <c r="J19" s="295">
        <f>+G19</f>
        <v>135000</v>
      </c>
      <c r="K19" s="210" t="s">
        <v>336</v>
      </c>
    </row>
    <row r="20" spans="3:11" s="21" customFormat="1" ht="78" customHeight="1" x14ac:dyDescent="0.3">
      <c r="C20" s="197" t="s">
        <v>700</v>
      </c>
      <c r="D20" s="300" t="s">
        <v>688</v>
      </c>
      <c r="E20" s="144" t="s">
        <v>701</v>
      </c>
      <c r="F20" s="144" t="s">
        <v>702</v>
      </c>
      <c r="G20" s="281">
        <v>197557.5</v>
      </c>
      <c r="H20" s="144" t="s">
        <v>699</v>
      </c>
      <c r="I20" s="128"/>
      <c r="J20" s="295">
        <f>+G20</f>
        <v>197557.5</v>
      </c>
      <c r="K20" s="210" t="s">
        <v>336</v>
      </c>
    </row>
    <row r="21" spans="3:11" s="21" customFormat="1" ht="78" customHeight="1" x14ac:dyDescent="0.3">
      <c r="C21" s="223" t="s">
        <v>625</v>
      </c>
      <c r="D21" s="300" t="s">
        <v>626</v>
      </c>
      <c r="E21" s="241" t="s">
        <v>694</v>
      </c>
      <c r="F21" s="144" t="s">
        <v>695</v>
      </c>
      <c r="G21" s="281">
        <v>720000</v>
      </c>
      <c r="H21" s="144" t="s">
        <v>693</v>
      </c>
      <c r="I21" s="128"/>
      <c r="J21" s="295">
        <f>+G21</f>
        <v>720000</v>
      </c>
      <c r="K21" s="210" t="s">
        <v>336</v>
      </c>
    </row>
    <row r="22" spans="3:11" s="21" customFormat="1" ht="54" customHeight="1" x14ac:dyDescent="0.3">
      <c r="C22" s="275"/>
      <c r="D22" s="273"/>
      <c r="E22" s="272"/>
      <c r="F22" s="274"/>
      <c r="G22" s="276">
        <f>SUM(G9:G21)</f>
        <v>7875826.6299999999</v>
      </c>
      <c r="H22" s="166"/>
      <c r="I22" s="163"/>
      <c r="J22" s="287">
        <f>SUM(J9:J21)</f>
        <v>7875826.6299999999</v>
      </c>
      <c r="K22" s="210"/>
    </row>
    <row r="23" spans="3:11" s="3" customFormat="1" ht="35.25" customHeight="1" x14ac:dyDescent="0.4">
      <c r="C23" s="140"/>
      <c r="D23" s="140"/>
      <c r="E23" s="140"/>
      <c r="F23" s="140"/>
      <c r="G23" s="140"/>
      <c r="H23" s="140"/>
      <c r="I23" s="141"/>
      <c r="J23" s="141"/>
      <c r="K23" s="141"/>
    </row>
    <row r="24" spans="3:11" s="3" customFormat="1" ht="35.25" customHeight="1" x14ac:dyDescent="0.4">
      <c r="C24" s="140"/>
      <c r="D24" s="140"/>
      <c r="E24" s="140"/>
      <c r="F24" s="140"/>
      <c r="G24" s="140"/>
      <c r="H24" s="140"/>
      <c r="I24" s="141"/>
      <c r="J24" s="141"/>
      <c r="K24" s="141"/>
    </row>
    <row r="25" spans="3:11" s="3" customFormat="1" ht="35.25" customHeight="1" x14ac:dyDescent="0.4">
      <c r="C25" s="286" t="s">
        <v>576</v>
      </c>
      <c r="D25" s="284"/>
      <c r="E25" s="174" t="s">
        <v>326</v>
      </c>
      <c r="F25" s="189"/>
      <c r="G25" s="189"/>
      <c r="H25" s="140"/>
      <c r="I25" s="174" t="s">
        <v>573</v>
      </c>
      <c r="J25" s="174"/>
      <c r="K25" s="141"/>
    </row>
    <row r="26" spans="3:11" s="189" customFormat="1" ht="26.25" x14ac:dyDescent="0.4">
      <c r="C26" s="285" t="s">
        <v>571</v>
      </c>
      <c r="D26" s="285"/>
      <c r="E26" s="149" t="s">
        <v>327</v>
      </c>
      <c r="H26" s="73"/>
      <c r="I26" s="175" t="s">
        <v>574</v>
      </c>
      <c r="J26" s="175"/>
      <c r="K26" s="264"/>
    </row>
    <row r="27" spans="3:11" s="189" customFormat="1" ht="26.25" x14ac:dyDescent="0.4">
      <c r="C27" s="285" t="s">
        <v>572</v>
      </c>
      <c r="D27" s="285"/>
      <c r="E27" s="149" t="s">
        <v>328</v>
      </c>
      <c r="H27" s="174"/>
      <c r="I27" s="149" t="s">
        <v>575</v>
      </c>
      <c r="J27" s="149"/>
    </row>
    <row r="28" spans="3:11" s="189" customFormat="1" ht="27" thickBot="1" x14ac:dyDescent="0.45">
      <c r="C28" s="149"/>
      <c r="G28" s="149"/>
      <c r="H28" s="149"/>
    </row>
    <row r="29" spans="3:11" s="189" customFormat="1" ht="27" hidden="1" thickBot="1" x14ac:dyDescent="0.45">
      <c r="C29" s="149"/>
      <c r="G29" s="149"/>
      <c r="H29" s="149"/>
    </row>
    <row r="30" spans="3:11" s="189" customFormat="1" ht="27" hidden="1" thickBot="1" x14ac:dyDescent="0.45">
      <c r="C30" s="149"/>
      <c r="D30" s="149"/>
      <c r="E30" s="149"/>
      <c r="F30" s="149"/>
      <c r="G30" s="149"/>
      <c r="H30" s="149"/>
      <c r="I30" s="149"/>
      <c r="J30" s="149"/>
      <c r="K30" s="149"/>
    </row>
    <row r="31" spans="3:11" s="189" customFormat="1" ht="21" x14ac:dyDescent="0.3">
      <c r="C31" s="309" t="s">
        <v>49</v>
      </c>
      <c r="D31" s="309"/>
      <c r="E31" s="309"/>
      <c r="F31" s="309"/>
      <c r="G31" s="309"/>
      <c r="H31" s="309"/>
      <c r="I31" s="309"/>
      <c r="J31" s="309"/>
      <c r="K31" s="309"/>
    </row>
    <row r="32" spans="3:11" s="189" customFormat="1" ht="20.25" x14ac:dyDescent="0.3">
      <c r="C32" s="307" t="s">
        <v>53</v>
      </c>
      <c r="D32" s="307"/>
      <c r="E32" s="307"/>
      <c r="F32" s="307"/>
      <c r="G32" s="307"/>
      <c r="H32" s="307"/>
      <c r="I32" s="307"/>
      <c r="J32" s="307"/>
      <c r="K32" s="307"/>
    </row>
    <row r="33" spans="3:11" s="189" customFormat="1" ht="21" x14ac:dyDescent="0.3">
      <c r="C33" s="65"/>
      <c r="D33" s="13"/>
      <c r="E33" s="13"/>
      <c r="F33" s="13"/>
      <c r="G33" s="14"/>
      <c r="H33" s="191"/>
      <c r="I33" s="16"/>
      <c r="J33" s="16"/>
      <c r="K33" s="16"/>
    </row>
    <row r="34" spans="3:11" s="189" customFormat="1" ht="21" x14ac:dyDescent="0.3">
      <c r="C34" s="65"/>
      <c r="D34" s="13"/>
      <c r="E34" s="13"/>
      <c r="F34" s="13"/>
      <c r="G34" s="14"/>
      <c r="I34" s="16"/>
      <c r="J34" s="16"/>
      <c r="K34" s="16"/>
    </row>
    <row r="35" spans="3:11" x14ac:dyDescent="0.25">
      <c r="C35" s="64"/>
      <c r="D35" s="5"/>
      <c r="E35" s="5"/>
      <c r="F35" s="5"/>
      <c r="G35" s="176"/>
      <c r="H35" s="5"/>
      <c r="I35" s="5"/>
      <c r="J35" s="5"/>
      <c r="K35" s="5"/>
    </row>
    <row r="36" spans="3:11" x14ac:dyDescent="0.25">
      <c r="C36" s="64"/>
      <c r="D36" s="5"/>
      <c r="E36" s="5"/>
      <c r="F36" s="5"/>
      <c r="G36" s="176"/>
      <c r="H36" s="5"/>
      <c r="I36" s="5"/>
      <c r="J36" s="5"/>
      <c r="K36" s="5"/>
    </row>
    <row r="37" spans="3:11" x14ac:dyDescent="0.25">
      <c r="C37" s="60"/>
      <c r="D37" s="5"/>
      <c r="E37" s="5"/>
      <c r="F37" s="5"/>
      <c r="G37" s="176"/>
      <c r="H37" s="5"/>
      <c r="I37" s="5"/>
      <c r="J37" s="5"/>
      <c r="K37" s="5"/>
    </row>
  </sheetData>
  <mergeCells count="8">
    <mergeCell ref="C31:K31"/>
    <mergeCell ref="C32:K32"/>
    <mergeCell ref="C1:K1"/>
    <mergeCell ref="C2:K2"/>
    <mergeCell ref="C3:K3"/>
    <mergeCell ref="C4:K4"/>
    <mergeCell ref="C5:K5"/>
    <mergeCell ref="C6:K6"/>
  </mergeCells>
  <conditionalFormatting sqref="G22 G9:G11">
    <cfRule type="duplicateValues" dxfId="1" priority="1"/>
  </conditionalFormatting>
  <conditionalFormatting sqref="G12:G21">
    <cfRule type="duplicateValues" dxfId="0" priority="2"/>
  </conditionalFormatting>
  <printOptions horizontalCentered="1"/>
  <pageMargins left="0.31496062992125984" right="0.31496062992125984" top="0.39370078740157483" bottom="0.15748031496062992" header="0.31496062992125984" footer="0.31496062992125984"/>
  <pageSetup scale="38" fitToWidth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D1:T44"/>
  <sheetViews>
    <sheetView showGridLines="0" view="pageBreakPreview" topLeftCell="B11" zoomScale="70" zoomScaleNormal="30" zoomScaleSheetLayoutView="70" workbookViewId="0">
      <selection activeCell="E20" sqref="E20:M20"/>
    </sheetView>
  </sheetViews>
  <sheetFormatPr baseColWidth="10" defaultRowHeight="15" x14ac:dyDescent="0.25"/>
  <cols>
    <col min="1" max="3" width="11.42578125" style="1"/>
    <col min="4" max="4" width="7.42578125" style="1" customWidth="1"/>
    <col min="5" max="5" width="15.5703125" style="1" bestFit="1" customWidth="1"/>
    <col min="6" max="6" width="26.5703125" style="1" customWidth="1"/>
    <col min="7" max="7" width="19.140625" style="1" bestFit="1" customWidth="1"/>
    <col min="8" max="8" width="14.85546875" style="1" bestFit="1" customWidth="1"/>
    <col min="9" max="9" width="38.85546875" style="67" customWidth="1"/>
    <col min="10" max="10" width="33.85546875" style="1" customWidth="1"/>
    <col min="11" max="11" width="19.7109375" style="2" bestFit="1" customWidth="1"/>
    <col min="12" max="12" width="16.140625" style="1" customWidth="1"/>
    <col min="13" max="13" width="14.5703125" style="1" customWidth="1"/>
    <col min="14" max="14" width="8.28515625" style="1" customWidth="1"/>
    <col min="15" max="15" width="20.7109375" style="1" bestFit="1" customWidth="1"/>
    <col min="16" max="17" width="18.140625" style="1" bestFit="1" customWidth="1"/>
    <col min="18" max="18" width="17.140625" style="1" customWidth="1"/>
    <col min="19" max="19" width="20.85546875" style="1" customWidth="1"/>
    <col min="20" max="20" width="32.28515625" style="1" customWidth="1"/>
    <col min="21" max="16384" width="11.42578125" style="1"/>
  </cols>
  <sheetData>
    <row r="1" spans="4:20" s="5" customFormat="1" ht="22.5" customHeight="1" x14ac:dyDescent="0.25">
      <c r="I1" s="60"/>
      <c r="K1" s="6"/>
    </row>
    <row r="2" spans="4:20" s="5" customFormat="1" ht="22.5" customHeight="1" x14ac:dyDescent="0.25"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</row>
    <row r="3" spans="4:20" s="5" customFormat="1" ht="22.5" customHeight="1" x14ac:dyDescent="0.25"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04"/>
      <c r="T3" s="304"/>
    </row>
    <row r="4" spans="4:20" s="5" customFormat="1" ht="29.25" customHeight="1" x14ac:dyDescent="0.25">
      <c r="D4" s="305"/>
      <c r="E4" s="305"/>
      <c r="F4" s="305"/>
      <c r="G4" s="305"/>
      <c r="H4" s="305"/>
      <c r="I4" s="305"/>
      <c r="J4" s="305"/>
      <c r="K4" s="305"/>
      <c r="L4" s="305"/>
      <c r="M4" s="305"/>
      <c r="N4" s="305"/>
      <c r="O4" s="305"/>
      <c r="P4" s="305"/>
      <c r="Q4" s="305"/>
      <c r="R4" s="305"/>
      <c r="S4" s="305"/>
      <c r="T4" s="305"/>
    </row>
    <row r="5" spans="4:20" s="5" customFormat="1" ht="35.25" customHeight="1" x14ac:dyDescent="0.25">
      <c r="D5" s="306" t="s">
        <v>113</v>
      </c>
      <c r="E5" s="306"/>
      <c r="F5" s="306"/>
      <c r="G5" s="306"/>
      <c r="H5" s="306"/>
      <c r="I5" s="306"/>
      <c r="J5" s="306"/>
      <c r="K5" s="306"/>
      <c r="L5" s="306"/>
      <c r="M5" s="306"/>
      <c r="N5" s="306"/>
      <c r="O5" s="306"/>
      <c r="P5" s="306"/>
      <c r="Q5" s="306"/>
      <c r="R5" s="306"/>
      <c r="S5" s="306"/>
      <c r="T5" s="306"/>
    </row>
    <row r="6" spans="4:20" s="5" customFormat="1" ht="22.5" customHeight="1" x14ac:dyDescent="0.25">
      <c r="D6" s="307"/>
      <c r="E6" s="307"/>
      <c r="F6" s="307"/>
      <c r="G6" s="307"/>
      <c r="H6" s="307"/>
      <c r="I6" s="307"/>
      <c r="J6" s="307"/>
      <c r="K6" s="307"/>
      <c r="L6" s="307"/>
      <c r="M6" s="307"/>
      <c r="N6" s="307"/>
      <c r="O6" s="307"/>
      <c r="P6" s="307"/>
      <c r="Q6" s="307"/>
      <c r="R6" s="307"/>
      <c r="S6" s="307"/>
      <c r="T6" s="307"/>
    </row>
    <row r="7" spans="4:20" s="5" customFormat="1" ht="22.5" customHeight="1" x14ac:dyDescent="0.25">
      <c r="D7" s="12"/>
      <c r="E7" s="12"/>
      <c r="F7" s="12"/>
      <c r="G7" s="12"/>
      <c r="H7" s="12"/>
      <c r="I7" s="61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spans="4:20" s="7" customFormat="1" ht="22.5" customHeight="1" x14ac:dyDescent="0.25">
      <c r="D8" s="302" t="s">
        <v>1</v>
      </c>
      <c r="E8" s="302"/>
      <c r="F8" s="302"/>
      <c r="G8" s="302"/>
      <c r="H8" s="302"/>
      <c r="I8" s="302"/>
      <c r="J8" s="302"/>
      <c r="K8" s="302"/>
      <c r="L8" s="302"/>
      <c r="M8" s="302"/>
      <c r="N8" s="302"/>
      <c r="O8" s="302"/>
      <c r="P8" s="302"/>
      <c r="Q8" s="302"/>
      <c r="R8" s="302"/>
      <c r="S8" s="302"/>
      <c r="T8" s="302"/>
    </row>
    <row r="9" spans="4:20" s="7" customFormat="1" ht="22.5" customHeight="1" x14ac:dyDescent="0.25">
      <c r="D9" s="310" t="s">
        <v>186</v>
      </c>
      <c r="E9" s="310"/>
      <c r="F9" s="310"/>
      <c r="G9" s="310"/>
      <c r="H9" s="310"/>
      <c r="I9" s="310"/>
      <c r="J9" s="310"/>
      <c r="K9" s="310"/>
      <c r="L9" s="310"/>
      <c r="M9" s="310"/>
      <c r="N9" s="310"/>
      <c r="O9" s="310"/>
      <c r="P9" s="310"/>
      <c r="Q9" s="310"/>
      <c r="R9" s="310"/>
      <c r="S9" s="310"/>
      <c r="T9" s="310"/>
    </row>
    <row r="10" spans="4:20" s="5" customFormat="1" ht="22.5" customHeight="1" thickBot="1" x14ac:dyDescent="0.35">
      <c r="D10" s="20"/>
      <c r="E10" s="20"/>
      <c r="F10" s="20"/>
      <c r="G10" s="20"/>
      <c r="H10" s="20"/>
      <c r="I10" s="68"/>
      <c r="J10" s="20"/>
      <c r="K10" s="69"/>
      <c r="L10" s="20"/>
      <c r="M10" s="20"/>
      <c r="N10" s="70" t="s">
        <v>2</v>
      </c>
      <c r="O10" s="70"/>
      <c r="P10" s="20"/>
      <c r="Q10" s="20"/>
      <c r="R10" s="20"/>
      <c r="S10" s="20"/>
      <c r="T10" s="20"/>
    </row>
    <row r="11" spans="4:20" ht="57" thickBot="1" x14ac:dyDescent="0.3">
      <c r="D11" s="23" t="s">
        <v>3</v>
      </c>
      <c r="E11" s="24" t="s">
        <v>4</v>
      </c>
      <c r="F11" s="24" t="s">
        <v>5</v>
      </c>
      <c r="G11" s="24" t="s">
        <v>6</v>
      </c>
      <c r="H11" s="24" t="s">
        <v>7</v>
      </c>
      <c r="I11" s="24" t="s">
        <v>0</v>
      </c>
      <c r="J11" s="24" t="s">
        <v>8</v>
      </c>
      <c r="K11" s="25" t="s">
        <v>9</v>
      </c>
      <c r="L11" s="24" t="s">
        <v>10</v>
      </c>
      <c r="M11" s="24" t="s">
        <v>11</v>
      </c>
      <c r="N11" s="24" t="s">
        <v>12</v>
      </c>
      <c r="O11" s="24" t="s">
        <v>13</v>
      </c>
      <c r="P11" s="24" t="s">
        <v>14</v>
      </c>
      <c r="Q11" s="24" t="s">
        <v>15</v>
      </c>
      <c r="R11" s="24" t="s">
        <v>16</v>
      </c>
      <c r="S11" s="24" t="s">
        <v>17</v>
      </c>
      <c r="T11" s="26" t="s">
        <v>18</v>
      </c>
    </row>
    <row r="12" spans="4:20" s="56" customFormat="1" ht="101.25" x14ac:dyDescent="0.25">
      <c r="D12" s="28" t="s">
        <v>43</v>
      </c>
      <c r="E12" s="28" t="s">
        <v>102</v>
      </c>
      <c r="F12" s="29">
        <v>629</v>
      </c>
      <c r="G12" s="28" t="s">
        <v>99</v>
      </c>
      <c r="H12" s="28" t="s">
        <v>98</v>
      </c>
      <c r="I12" s="105" t="s">
        <v>75</v>
      </c>
      <c r="J12" s="52" t="s">
        <v>100</v>
      </c>
      <c r="K12" s="53">
        <v>152998.79999999999</v>
      </c>
      <c r="L12" s="32" t="s">
        <v>30</v>
      </c>
      <c r="M12" s="52" t="s">
        <v>73</v>
      </c>
      <c r="N12" s="32">
        <v>90</v>
      </c>
      <c r="O12" s="54"/>
      <c r="P12" s="54"/>
      <c r="Q12" s="54">
        <v>152998.79999999999</v>
      </c>
      <c r="R12" s="54"/>
      <c r="S12" s="54"/>
      <c r="T12" s="55">
        <f t="shared" ref="T12" si="0">O12+P12+Q12+R12+S12</f>
        <v>152998.79999999999</v>
      </c>
    </row>
    <row r="13" spans="4:20" s="22" customFormat="1" ht="48" customHeight="1" thickBot="1" x14ac:dyDescent="0.3">
      <c r="D13" s="28" t="s">
        <v>54</v>
      </c>
      <c r="E13" s="45" t="s">
        <v>141</v>
      </c>
      <c r="F13" s="46" t="s">
        <v>60</v>
      </c>
      <c r="G13" s="45" t="s">
        <v>33</v>
      </c>
      <c r="H13" s="45" t="s">
        <v>141</v>
      </c>
      <c r="I13" s="58" t="s">
        <v>61</v>
      </c>
      <c r="J13" s="58" t="s">
        <v>62</v>
      </c>
      <c r="K13" s="57">
        <v>13469.37</v>
      </c>
      <c r="L13" s="32" t="s">
        <v>30</v>
      </c>
      <c r="M13" s="58" t="s">
        <v>39</v>
      </c>
      <c r="N13" s="49">
        <v>480</v>
      </c>
      <c r="O13" s="59"/>
      <c r="P13" s="59"/>
      <c r="Q13" s="49"/>
      <c r="R13" s="49"/>
      <c r="S13" s="59">
        <v>13469.37</v>
      </c>
      <c r="T13" s="55">
        <f>O13+P13+Q13+R13+S13</f>
        <v>13469.37</v>
      </c>
    </row>
    <row r="14" spans="4:20" s="21" customFormat="1" ht="65.25" customHeight="1" thickBot="1" x14ac:dyDescent="0.35">
      <c r="D14" s="28" t="s">
        <v>55</v>
      </c>
      <c r="E14" s="45" t="s">
        <v>171</v>
      </c>
      <c r="F14" s="36" t="s">
        <v>187</v>
      </c>
      <c r="G14" s="28" t="s">
        <v>170</v>
      </c>
      <c r="H14" s="100" t="s">
        <v>171</v>
      </c>
      <c r="I14" s="106" t="s">
        <v>172</v>
      </c>
      <c r="J14" s="58" t="s">
        <v>173</v>
      </c>
      <c r="K14" s="37">
        <v>150627</v>
      </c>
      <c r="L14" s="49" t="s">
        <v>30</v>
      </c>
      <c r="M14" s="33" t="s">
        <v>191</v>
      </c>
      <c r="N14" s="38">
        <v>9</v>
      </c>
      <c r="O14" s="97">
        <v>150627</v>
      </c>
      <c r="P14" s="39"/>
      <c r="Q14" s="39"/>
      <c r="R14" s="39"/>
      <c r="S14" s="39"/>
      <c r="T14" s="55">
        <f t="shared" ref="T14:T21" si="1">+O14</f>
        <v>150627</v>
      </c>
    </row>
    <row r="15" spans="4:20" s="21" customFormat="1" ht="66.75" customHeight="1" thickBot="1" x14ac:dyDescent="0.4">
      <c r="D15" s="28" t="s">
        <v>56</v>
      </c>
      <c r="E15" s="45" t="s">
        <v>174</v>
      </c>
      <c r="F15" s="36" t="s">
        <v>188</v>
      </c>
      <c r="G15" s="98" t="s">
        <v>44</v>
      </c>
      <c r="H15" s="45" t="s">
        <v>174</v>
      </c>
      <c r="I15" s="107" t="s">
        <v>175</v>
      </c>
      <c r="J15" s="58" t="s">
        <v>176</v>
      </c>
      <c r="K15" s="37">
        <v>923114</v>
      </c>
      <c r="L15" s="49" t="s">
        <v>30</v>
      </c>
      <c r="M15" s="99" t="s">
        <v>178</v>
      </c>
      <c r="N15" s="38">
        <v>8</v>
      </c>
      <c r="O15" s="97">
        <v>923114</v>
      </c>
      <c r="P15" s="39"/>
      <c r="Q15" s="39"/>
      <c r="R15" s="39"/>
      <c r="S15" s="39"/>
      <c r="T15" s="55">
        <f t="shared" si="1"/>
        <v>923114</v>
      </c>
    </row>
    <row r="16" spans="4:20" s="21" customFormat="1" ht="66" customHeight="1" x14ac:dyDescent="0.3">
      <c r="D16" s="28" t="s">
        <v>57</v>
      </c>
      <c r="E16" s="45" t="s">
        <v>171</v>
      </c>
      <c r="F16" s="36" t="s">
        <v>189</v>
      </c>
      <c r="G16" s="45" t="s">
        <v>179</v>
      </c>
      <c r="H16" s="101" t="s">
        <v>171</v>
      </c>
      <c r="I16" s="108" t="s">
        <v>177</v>
      </c>
      <c r="J16" s="58" t="s">
        <v>180</v>
      </c>
      <c r="K16" s="37">
        <v>24158.61</v>
      </c>
      <c r="L16" s="49" t="s">
        <v>30</v>
      </c>
      <c r="M16" s="48" t="s">
        <v>181</v>
      </c>
      <c r="N16" s="38">
        <v>9</v>
      </c>
      <c r="O16" s="39">
        <f t="shared" ref="O16:O21" si="2">+K16</f>
        <v>24158.61</v>
      </c>
      <c r="P16" s="39"/>
      <c r="Q16" s="39"/>
      <c r="R16" s="39"/>
      <c r="S16" s="39"/>
      <c r="T16" s="55">
        <f t="shared" si="1"/>
        <v>24158.61</v>
      </c>
    </row>
    <row r="17" spans="4:20" s="21" customFormat="1" ht="66" customHeight="1" x14ac:dyDescent="0.3">
      <c r="D17" s="28" t="s">
        <v>58</v>
      </c>
      <c r="E17" s="103">
        <v>44281</v>
      </c>
      <c r="F17" s="36" t="s">
        <v>193</v>
      </c>
      <c r="G17" s="45" t="s">
        <v>194</v>
      </c>
      <c r="H17" s="102">
        <v>44281</v>
      </c>
      <c r="I17" s="104" t="s">
        <v>192</v>
      </c>
      <c r="J17" s="58" t="s">
        <v>195</v>
      </c>
      <c r="K17" s="37">
        <v>52148.92</v>
      </c>
      <c r="L17" s="49" t="s">
        <v>30</v>
      </c>
      <c r="M17" s="48" t="s">
        <v>196</v>
      </c>
      <c r="N17" s="38">
        <v>5</v>
      </c>
      <c r="O17" s="39">
        <f t="shared" si="2"/>
        <v>52148.92</v>
      </c>
      <c r="P17" s="39"/>
      <c r="Q17" s="39"/>
      <c r="R17" s="39"/>
      <c r="S17" s="39"/>
      <c r="T17" s="55">
        <f t="shared" si="1"/>
        <v>52148.92</v>
      </c>
    </row>
    <row r="18" spans="4:20" s="21" customFormat="1" ht="66" customHeight="1" x14ac:dyDescent="0.3">
      <c r="D18" s="28" t="s">
        <v>25</v>
      </c>
      <c r="E18" s="103">
        <v>44280</v>
      </c>
      <c r="F18" s="36" t="s">
        <v>197</v>
      </c>
      <c r="G18" s="45" t="s">
        <v>198</v>
      </c>
      <c r="H18" s="102">
        <v>44280</v>
      </c>
      <c r="I18" s="109" t="s">
        <v>51</v>
      </c>
      <c r="J18" s="58" t="s">
        <v>199</v>
      </c>
      <c r="K18" s="37">
        <v>31731.35</v>
      </c>
      <c r="L18" s="49" t="s">
        <v>30</v>
      </c>
      <c r="M18" s="48" t="s">
        <v>123</v>
      </c>
      <c r="N18" s="38">
        <v>5</v>
      </c>
      <c r="O18" s="39">
        <f t="shared" si="2"/>
        <v>31731.35</v>
      </c>
      <c r="P18" s="39"/>
      <c r="Q18" s="39"/>
      <c r="R18" s="39"/>
      <c r="S18" s="39"/>
      <c r="T18" s="55">
        <f t="shared" si="1"/>
        <v>31731.35</v>
      </c>
    </row>
    <row r="19" spans="4:20" s="21" customFormat="1" ht="81" customHeight="1" x14ac:dyDescent="0.3">
      <c r="D19" s="28" t="s">
        <v>26</v>
      </c>
      <c r="E19" s="103">
        <v>44272</v>
      </c>
      <c r="F19" s="36" t="s">
        <v>203</v>
      </c>
      <c r="G19" s="45" t="s">
        <v>202</v>
      </c>
      <c r="H19" s="102">
        <v>44272</v>
      </c>
      <c r="I19" s="32" t="s">
        <v>200</v>
      </c>
      <c r="J19" s="58" t="s">
        <v>201</v>
      </c>
      <c r="K19" s="37">
        <v>28537.7</v>
      </c>
      <c r="L19" s="49" t="str">
        <f>+L18</f>
        <v>CREDITO</v>
      </c>
      <c r="M19" s="48" t="s">
        <v>206</v>
      </c>
      <c r="N19" s="38">
        <v>14</v>
      </c>
      <c r="O19" s="39">
        <f t="shared" si="2"/>
        <v>28537.7</v>
      </c>
      <c r="P19" s="39"/>
      <c r="Q19" s="39"/>
      <c r="R19" s="39"/>
      <c r="S19" s="39"/>
      <c r="T19" s="55">
        <f>+O19</f>
        <v>28537.7</v>
      </c>
    </row>
    <row r="20" spans="4:20" s="21" customFormat="1" ht="66" customHeight="1" x14ac:dyDescent="0.3">
      <c r="D20" s="28" t="s">
        <v>21</v>
      </c>
      <c r="E20" s="103">
        <v>44255</v>
      </c>
      <c r="F20" s="36" t="s">
        <v>204</v>
      </c>
      <c r="G20" s="45" t="s">
        <v>205</v>
      </c>
      <c r="H20" s="102">
        <v>44255</v>
      </c>
      <c r="I20" s="109" t="s">
        <v>150</v>
      </c>
      <c r="J20" s="58" t="s">
        <v>151</v>
      </c>
      <c r="K20" s="37">
        <v>45488.7</v>
      </c>
      <c r="L20" s="49" t="str">
        <f>+L19</f>
        <v>CREDITO</v>
      </c>
      <c r="M20" s="48" t="s">
        <v>152</v>
      </c>
      <c r="N20" s="38">
        <v>3</v>
      </c>
      <c r="O20" s="39">
        <f t="shared" si="2"/>
        <v>45488.7</v>
      </c>
      <c r="P20" s="39"/>
      <c r="Q20" s="39"/>
      <c r="R20" s="39"/>
      <c r="S20" s="39"/>
      <c r="T20" s="55">
        <f>+O20</f>
        <v>45488.7</v>
      </c>
    </row>
    <row r="21" spans="4:20" s="21" customFormat="1" ht="59.25" customHeight="1" x14ac:dyDescent="0.35">
      <c r="D21" s="28" t="s">
        <v>22</v>
      </c>
      <c r="E21" s="28" t="s">
        <v>166</v>
      </c>
      <c r="F21" s="92" t="s">
        <v>190</v>
      </c>
      <c r="G21" s="28" t="s">
        <v>182</v>
      </c>
      <c r="H21" s="28" t="s">
        <v>183</v>
      </c>
      <c r="I21" s="110" t="s">
        <v>184</v>
      </c>
      <c r="J21" s="52" t="s">
        <v>185</v>
      </c>
      <c r="K21" s="93">
        <v>40887.56</v>
      </c>
      <c r="L21" s="32" t="s">
        <v>30</v>
      </c>
      <c r="M21" s="33" t="s">
        <v>146</v>
      </c>
      <c r="N21" s="94">
        <v>4</v>
      </c>
      <c r="O21" s="95">
        <f t="shared" si="2"/>
        <v>40887.56</v>
      </c>
      <c r="P21" s="95"/>
      <c r="Q21" s="95"/>
      <c r="R21" s="95"/>
      <c r="S21" s="95"/>
      <c r="T21" s="54">
        <f t="shared" si="1"/>
        <v>40887.56</v>
      </c>
    </row>
    <row r="22" spans="4:20" s="3" customFormat="1" ht="35.25" customHeight="1" thickBot="1" x14ac:dyDescent="0.35">
      <c r="D22" s="315" t="s">
        <v>20</v>
      </c>
      <c r="E22" s="316"/>
      <c r="F22" s="316"/>
      <c r="G22" s="316"/>
      <c r="H22" s="316"/>
      <c r="I22" s="316"/>
      <c r="J22" s="316"/>
      <c r="K22" s="316"/>
      <c r="L22" s="316"/>
      <c r="M22" s="317"/>
      <c r="N22" s="90"/>
      <c r="O22" s="91">
        <f>SUM(O12:O21)</f>
        <v>1296693.8400000001</v>
      </c>
      <c r="P22" s="91">
        <f>SUM(P12:P13)</f>
        <v>0</v>
      </c>
      <c r="Q22" s="91">
        <f>SUM(Q12:Q13)</f>
        <v>152998.79999999999</v>
      </c>
      <c r="R22" s="91">
        <f>SUM(R12:R13)</f>
        <v>0</v>
      </c>
      <c r="S22" s="91">
        <f>SUM(S12:S13)</f>
        <v>13469.37</v>
      </c>
      <c r="T22" s="96">
        <f>SUM(T12:T21)</f>
        <v>1463162.01</v>
      </c>
    </row>
    <row r="23" spans="4:20" s="3" customFormat="1" ht="22.5" customHeight="1" x14ac:dyDescent="0.3"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8"/>
      <c r="O23" s="89"/>
      <c r="P23" s="89"/>
      <c r="Q23" s="89"/>
      <c r="R23" s="89"/>
      <c r="S23" s="89"/>
      <c r="T23" s="89"/>
    </row>
    <row r="24" spans="4:20" s="3" customFormat="1" ht="22.5" customHeight="1" x14ac:dyDescent="0.3"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8"/>
      <c r="O24" s="89"/>
      <c r="P24" s="89"/>
      <c r="Q24" s="89"/>
      <c r="R24" s="89"/>
      <c r="S24" s="89"/>
      <c r="T24" s="89"/>
    </row>
    <row r="25" spans="4:20" s="3" customFormat="1" ht="22.5" customHeight="1" x14ac:dyDescent="0.3"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8"/>
      <c r="O25" s="89"/>
      <c r="P25" s="89"/>
      <c r="Q25" s="89"/>
      <c r="R25" s="89"/>
      <c r="S25" s="89"/>
      <c r="T25" s="89"/>
    </row>
    <row r="26" spans="4:20" s="3" customFormat="1" ht="22.5" customHeight="1" x14ac:dyDescent="0.3"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8"/>
      <c r="O26" s="89"/>
      <c r="P26" s="89"/>
      <c r="Q26" s="89"/>
      <c r="R26" s="89"/>
      <c r="S26" s="89"/>
      <c r="T26" s="89"/>
    </row>
    <row r="27" spans="4:20" s="3" customFormat="1" ht="22.5" customHeight="1" x14ac:dyDescent="0.3"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8"/>
      <c r="O27" s="89"/>
      <c r="P27" s="89"/>
      <c r="Q27" s="89"/>
      <c r="R27" s="89"/>
      <c r="S27" s="89"/>
      <c r="T27" s="89"/>
    </row>
    <row r="28" spans="4:20" s="3" customFormat="1" ht="22.5" customHeight="1" x14ac:dyDescent="0.3"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8"/>
      <c r="O28" s="89"/>
      <c r="P28" s="89"/>
      <c r="Q28" s="89"/>
      <c r="R28" s="89"/>
      <c r="S28" s="89"/>
      <c r="T28" s="89"/>
    </row>
    <row r="29" spans="4:20" s="3" customFormat="1" ht="22.5" customHeight="1" x14ac:dyDescent="0.3"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8"/>
      <c r="O29" s="89"/>
      <c r="P29" s="89"/>
      <c r="Q29" s="89"/>
      <c r="R29" s="89"/>
      <c r="S29" s="89"/>
      <c r="T29" s="89"/>
    </row>
    <row r="30" spans="4:20" s="4" customFormat="1" ht="23.25" x14ac:dyDescent="0.35">
      <c r="D30" s="8"/>
      <c r="E30" s="8"/>
      <c r="J30" s="71"/>
      <c r="K30" s="72"/>
      <c r="L30" s="73"/>
      <c r="M30" s="73"/>
      <c r="S30" s="8"/>
      <c r="T30" s="8"/>
    </row>
    <row r="31" spans="4:20" s="4" customFormat="1" ht="23.25" x14ac:dyDescent="0.35">
      <c r="D31" s="8"/>
      <c r="E31" s="8"/>
      <c r="F31" s="73"/>
      <c r="G31" s="73"/>
      <c r="H31" s="74"/>
      <c r="I31" s="75"/>
      <c r="J31" s="76"/>
      <c r="K31" s="72"/>
      <c r="L31" s="73"/>
      <c r="M31" s="73"/>
      <c r="N31" s="73"/>
      <c r="O31" s="76"/>
      <c r="P31" s="74"/>
      <c r="Q31" s="74"/>
      <c r="R31" s="73"/>
      <c r="S31" s="8"/>
      <c r="T31" s="8"/>
    </row>
    <row r="32" spans="4:20" s="4" customFormat="1" ht="23.25" x14ac:dyDescent="0.35">
      <c r="D32" s="8"/>
      <c r="E32" s="8"/>
      <c r="F32" s="314" t="s">
        <v>163</v>
      </c>
      <c r="G32" s="314"/>
      <c r="H32" s="314"/>
      <c r="I32" s="314"/>
      <c r="J32" s="74"/>
      <c r="K32" s="72"/>
      <c r="L32" s="73"/>
      <c r="M32" s="73"/>
      <c r="N32" s="314" t="s">
        <v>112</v>
      </c>
      <c r="O32" s="314"/>
      <c r="P32" s="314"/>
      <c r="Q32" s="314"/>
      <c r="R32" s="314"/>
      <c r="S32" s="8"/>
      <c r="T32" s="8"/>
    </row>
    <row r="33" spans="4:20" s="4" customFormat="1" ht="23.25" x14ac:dyDescent="0.35">
      <c r="D33" s="8"/>
      <c r="E33" s="8"/>
      <c r="F33" s="308" t="s">
        <v>35</v>
      </c>
      <c r="G33" s="308"/>
      <c r="H33" s="308"/>
      <c r="I33" s="308"/>
      <c r="J33" s="71"/>
      <c r="K33" s="72"/>
      <c r="L33" s="73"/>
      <c r="M33" s="73"/>
      <c r="N33" s="308" t="s">
        <v>38</v>
      </c>
      <c r="O33" s="308"/>
      <c r="P33" s="308"/>
      <c r="Q33" s="308"/>
      <c r="R33" s="308"/>
      <c r="S33" s="8"/>
      <c r="T33" s="8"/>
    </row>
    <row r="34" spans="4:20" s="4" customFormat="1" ht="23.25" x14ac:dyDescent="0.35">
      <c r="D34" s="8"/>
      <c r="E34" s="8"/>
      <c r="F34" s="308" t="s">
        <v>34</v>
      </c>
      <c r="G34" s="308"/>
      <c r="H34" s="308"/>
      <c r="I34" s="308"/>
      <c r="J34" s="71"/>
      <c r="K34" s="72"/>
      <c r="L34" s="73"/>
      <c r="M34" s="73"/>
      <c r="N34" s="308" t="s">
        <v>36</v>
      </c>
      <c r="O34" s="308"/>
      <c r="P34" s="308"/>
      <c r="Q34" s="308"/>
      <c r="R34" s="308"/>
      <c r="S34" s="8"/>
      <c r="T34" s="8"/>
    </row>
    <row r="35" spans="4:20" s="4" customFormat="1" ht="23.25" x14ac:dyDescent="0.35">
      <c r="D35" s="8"/>
      <c r="E35" s="8"/>
      <c r="F35" s="76"/>
      <c r="G35" s="76"/>
      <c r="H35" s="76"/>
      <c r="I35" s="75"/>
      <c r="J35" s="71"/>
      <c r="K35" s="72"/>
      <c r="L35" s="73"/>
      <c r="M35" s="73"/>
      <c r="N35" s="76"/>
      <c r="O35" s="76"/>
      <c r="P35" s="76"/>
      <c r="Q35" s="76"/>
      <c r="R35" s="76"/>
      <c r="S35" s="8"/>
      <c r="T35" s="8"/>
    </row>
    <row r="36" spans="4:20" s="4" customFormat="1" ht="21" x14ac:dyDescent="0.35">
      <c r="D36" s="8"/>
      <c r="E36" s="8"/>
      <c r="F36" s="10"/>
      <c r="G36" s="10"/>
      <c r="H36" s="10"/>
      <c r="I36" s="65"/>
      <c r="J36" s="13"/>
      <c r="K36" s="14"/>
      <c r="L36" s="15"/>
      <c r="M36" s="16"/>
      <c r="N36" s="16"/>
      <c r="O36" s="13"/>
      <c r="P36" s="13"/>
      <c r="Q36" s="10"/>
      <c r="R36" s="10"/>
      <c r="S36" s="8"/>
      <c r="T36" s="8"/>
    </row>
    <row r="37" spans="4:20" s="4" customFormat="1" ht="21.75" thickBot="1" x14ac:dyDescent="0.4">
      <c r="D37" s="8"/>
      <c r="E37" s="8"/>
      <c r="F37" s="10"/>
      <c r="G37" s="10"/>
      <c r="H37" s="17"/>
      <c r="I37" s="66"/>
      <c r="J37" s="18"/>
      <c r="K37" s="18"/>
      <c r="L37" s="18"/>
      <c r="M37" s="18"/>
      <c r="N37" s="18"/>
      <c r="O37" s="18"/>
      <c r="P37" s="18"/>
      <c r="Q37" s="14"/>
      <c r="R37" s="10"/>
      <c r="S37" s="8"/>
      <c r="T37" s="8"/>
    </row>
    <row r="38" spans="4:20" s="4" customFormat="1" ht="21" x14ac:dyDescent="0.35">
      <c r="D38" s="8"/>
      <c r="E38" s="8"/>
      <c r="F38" s="10"/>
      <c r="G38" s="10"/>
      <c r="H38" s="10"/>
      <c r="I38" s="309" t="s">
        <v>49</v>
      </c>
      <c r="J38" s="309"/>
      <c r="K38" s="309"/>
      <c r="L38" s="309"/>
      <c r="M38" s="309"/>
      <c r="N38" s="309"/>
      <c r="O38" s="309"/>
      <c r="P38" s="19"/>
      <c r="Q38" s="10"/>
      <c r="R38" s="10"/>
      <c r="S38" s="8"/>
      <c r="T38" s="8"/>
    </row>
    <row r="39" spans="4:20" s="4" customFormat="1" ht="21" x14ac:dyDescent="0.35">
      <c r="D39" s="8"/>
      <c r="E39" s="8"/>
      <c r="F39" s="10"/>
      <c r="G39" s="10"/>
      <c r="H39" s="10"/>
      <c r="I39" s="307" t="s">
        <v>53</v>
      </c>
      <c r="J39" s="307"/>
      <c r="K39" s="307"/>
      <c r="L39" s="307"/>
      <c r="M39" s="307"/>
      <c r="N39" s="307"/>
      <c r="O39" s="307"/>
      <c r="P39" s="11"/>
      <c r="Q39" s="10"/>
      <c r="R39" s="10"/>
      <c r="S39" s="8"/>
      <c r="T39" s="8"/>
    </row>
    <row r="40" spans="4:20" s="4" customFormat="1" ht="21" x14ac:dyDescent="0.35">
      <c r="D40" s="8"/>
      <c r="E40" s="8"/>
      <c r="F40" s="10"/>
      <c r="G40" s="10"/>
      <c r="H40" s="10"/>
      <c r="I40" s="65"/>
      <c r="J40" s="13"/>
      <c r="K40" s="14"/>
      <c r="L40" s="15"/>
      <c r="M40" s="16"/>
      <c r="N40" s="16"/>
      <c r="O40" s="13"/>
      <c r="P40" s="13"/>
      <c r="Q40" s="10"/>
      <c r="R40" s="10"/>
      <c r="S40" s="8"/>
      <c r="T40" s="8"/>
    </row>
    <row r="41" spans="4:20" s="4" customFormat="1" ht="21" x14ac:dyDescent="0.35">
      <c r="D41" s="8"/>
      <c r="E41" s="8"/>
      <c r="F41" s="10"/>
      <c r="G41" s="10"/>
      <c r="H41" s="10"/>
      <c r="I41" s="65"/>
      <c r="J41" s="13"/>
      <c r="K41" s="14"/>
      <c r="M41" s="16"/>
      <c r="N41" s="16"/>
      <c r="O41" s="13"/>
      <c r="P41" s="13"/>
      <c r="Q41" s="10"/>
      <c r="R41" s="10"/>
      <c r="S41" s="8"/>
    </row>
    <row r="42" spans="4:20" x14ac:dyDescent="0.25">
      <c r="D42" s="5"/>
      <c r="E42" s="5"/>
      <c r="F42" s="5"/>
      <c r="G42" s="5"/>
      <c r="H42" s="5"/>
      <c r="I42" s="64"/>
      <c r="J42" s="5"/>
      <c r="K42" s="6"/>
      <c r="L42" s="5"/>
      <c r="M42" s="5"/>
      <c r="N42" s="5"/>
      <c r="O42" s="5"/>
      <c r="P42" s="5"/>
      <c r="Q42" s="5"/>
      <c r="R42" s="5"/>
      <c r="S42" s="5"/>
      <c r="T42" s="5"/>
    </row>
    <row r="43" spans="4:20" x14ac:dyDescent="0.25">
      <c r="D43" s="5"/>
      <c r="E43" s="5"/>
      <c r="F43" s="5"/>
      <c r="G43" s="5"/>
      <c r="H43" s="5"/>
      <c r="I43" s="64"/>
      <c r="J43" s="5"/>
      <c r="K43" s="6"/>
      <c r="L43" s="5"/>
      <c r="M43" s="5"/>
      <c r="N43" s="5"/>
      <c r="O43" s="5"/>
      <c r="P43" s="5"/>
      <c r="Q43" s="5"/>
      <c r="R43" s="5"/>
      <c r="S43" s="5"/>
      <c r="T43" s="5"/>
    </row>
    <row r="44" spans="4:20" x14ac:dyDescent="0.25">
      <c r="D44" s="5"/>
      <c r="E44" s="5"/>
      <c r="F44" s="5"/>
      <c r="G44" s="5"/>
      <c r="H44" s="5"/>
      <c r="I44" s="60"/>
      <c r="J44" s="5"/>
      <c r="K44" s="6"/>
      <c r="L44" s="5"/>
      <c r="M44" s="5"/>
      <c r="N44" s="5"/>
      <c r="O44" s="5"/>
      <c r="P44" s="5"/>
      <c r="Q44" s="5"/>
      <c r="R44" s="5"/>
      <c r="S44" s="5"/>
      <c r="T44" s="5"/>
    </row>
  </sheetData>
  <mergeCells count="16">
    <mergeCell ref="F34:I34"/>
    <mergeCell ref="N34:R34"/>
    <mergeCell ref="I38:O38"/>
    <mergeCell ref="I39:O39"/>
    <mergeCell ref="D9:T9"/>
    <mergeCell ref="D22:M22"/>
    <mergeCell ref="F32:I32"/>
    <mergeCell ref="N32:R32"/>
    <mergeCell ref="F33:I33"/>
    <mergeCell ref="N33:R33"/>
    <mergeCell ref="D8:T8"/>
    <mergeCell ref="D2:T2"/>
    <mergeCell ref="D3:T3"/>
    <mergeCell ref="D4:T4"/>
    <mergeCell ref="D5:T5"/>
    <mergeCell ref="D6:T6"/>
  </mergeCells>
  <phoneticPr fontId="16" type="noConversion"/>
  <printOptions horizontalCentered="1"/>
  <pageMargins left="0" right="0" top="0.39370078740157483" bottom="0.19685039370078741" header="0" footer="0.31496062992125984"/>
  <pageSetup scale="3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D1:T40"/>
  <sheetViews>
    <sheetView showGridLines="0" view="pageBreakPreview" topLeftCell="A7" zoomScale="70" zoomScaleNormal="30" zoomScaleSheetLayoutView="70" workbookViewId="0">
      <selection activeCell="E14" sqref="E14:J14"/>
    </sheetView>
  </sheetViews>
  <sheetFormatPr baseColWidth="10" defaultRowHeight="15" x14ac:dyDescent="0.25"/>
  <cols>
    <col min="1" max="3" width="11.42578125" style="1"/>
    <col min="4" max="4" width="7.42578125" style="1" customWidth="1"/>
    <col min="5" max="5" width="15.5703125" style="1" bestFit="1" customWidth="1"/>
    <col min="6" max="6" width="26.5703125" style="1" customWidth="1"/>
    <col min="7" max="7" width="19.140625" style="1" bestFit="1" customWidth="1"/>
    <col min="8" max="8" width="14.85546875" style="1" bestFit="1" customWidth="1"/>
    <col min="9" max="9" width="38.85546875" style="67" customWidth="1"/>
    <col min="10" max="10" width="33.85546875" style="1" customWidth="1"/>
    <col min="11" max="11" width="19.7109375" style="2" bestFit="1" customWidth="1"/>
    <col min="12" max="12" width="16.140625" style="1" customWidth="1"/>
    <col min="13" max="13" width="14.5703125" style="1" customWidth="1"/>
    <col min="14" max="14" width="8.28515625" style="1" customWidth="1"/>
    <col min="15" max="15" width="20.7109375" style="1" bestFit="1" customWidth="1"/>
    <col min="16" max="17" width="18.140625" style="1" bestFit="1" customWidth="1"/>
    <col min="18" max="18" width="18.140625" style="1" customWidth="1"/>
    <col min="19" max="19" width="20.85546875" style="1" customWidth="1"/>
    <col min="20" max="20" width="22.85546875" style="1" customWidth="1"/>
    <col min="21" max="16384" width="11.42578125" style="1"/>
  </cols>
  <sheetData>
    <row r="1" spans="4:20" s="5" customFormat="1" ht="22.5" customHeight="1" x14ac:dyDescent="0.25">
      <c r="I1" s="60"/>
      <c r="K1" s="6"/>
    </row>
    <row r="2" spans="4:20" s="5" customFormat="1" ht="22.5" customHeight="1" x14ac:dyDescent="0.25"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</row>
    <row r="3" spans="4:20" s="5" customFormat="1" ht="22.5" customHeight="1" x14ac:dyDescent="0.25"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04"/>
      <c r="T3" s="304"/>
    </row>
    <row r="4" spans="4:20" s="5" customFormat="1" ht="29.25" customHeight="1" x14ac:dyDescent="0.25">
      <c r="D4" s="305"/>
      <c r="E4" s="305"/>
      <c r="F4" s="305"/>
      <c r="G4" s="305"/>
      <c r="H4" s="305"/>
      <c r="I4" s="305"/>
      <c r="J4" s="305"/>
      <c r="K4" s="305"/>
      <c r="L4" s="305"/>
      <c r="M4" s="305"/>
      <c r="N4" s="305"/>
      <c r="O4" s="305"/>
      <c r="P4" s="305"/>
      <c r="Q4" s="305"/>
      <c r="R4" s="305"/>
      <c r="S4" s="305"/>
      <c r="T4" s="305"/>
    </row>
    <row r="5" spans="4:20" s="5" customFormat="1" ht="35.25" customHeight="1" x14ac:dyDescent="0.25">
      <c r="D5" s="306" t="s">
        <v>113</v>
      </c>
      <c r="E5" s="306"/>
      <c r="F5" s="306"/>
      <c r="G5" s="306"/>
      <c r="H5" s="306"/>
      <c r="I5" s="306"/>
      <c r="J5" s="306"/>
      <c r="K5" s="306"/>
      <c r="L5" s="306"/>
      <c r="M5" s="306"/>
      <c r="N5" s="306"/>
      <c r="O5" s="306"/>
      <c r="P5" s="306"/>
      <c r="Q5" s="306"/>
      <c r="R5" s="306"/>
      <c r="S5" s="306"/>
      <c r="T5" s="306"/>
    </row>
    <row r="6" spans="4:20" s="5" customFormat="1" ht="22.5" customHeight="1" x14ac:dyDescent="0.25">
      <c r="D6" s="307"/>
      <c r="E6" s="307"/>
      <c r="F6" s="307"/>
      <c r="G6" s="307"/>
      <c r="H6" s="307"/>
      <c r="I6" s="307"/>
      <c r="J6" s="307"/>
      <c r="K6" s="307"/>
      <c r="L6" s="307"/>
      <c r="M6" s="307"/>
      <c r="N6" s="307"/>
      <c r="O6" s="307"/>
      <c r="P6" s="307"/>
      <c r="Q6" s="307"/>
      <c r="R6" s="307"/>
      <c r="S6" s="307"/>
      <c r="T6" s="307"/>
    </row>
    <row r="7" spans="4:20" s="5" customFormat="1" ht="22.5" customHeight="1" x14ac:dyDescent="0.25">
      <c r="D7" s="12"/>
      <c r="E7" s="12"/>
      <c r="F7" s="12"/>
      <c r="G7" s="12"/>
      <c r="H7" s="12"/>
      <c r="I7" s="61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spans="4:20" s="7" customFormat="1" ht="22.5" customHeight="1" x14ac:dyDescent="0.25">
      <c r="D8" s="302" t="s">
        <v>1</v>
      </c>
      <c r="E8" s="302"/>
      <c r="F8" s="302"/>
      <c r="G8" s="302"/>
      <c r="H8" s="302"/>
      <c r="I8" s="302"/>
      <c r="J8" s="302"/>
      <c r="K8" s="302"/>
      <c r="L8" s="302"/>
      <c r="M8" s="302"/>
      <c r="N8" s="302"/>
      <c r="O8" s="302"/>
      <c r="P8" s="302"/>
      <c r="Q8" s="302"/>
      <c r="R8" s="302"/>
      <c r="S8" s="302"/>
      <c r="T8" s="302"/>
    </row>
    <row r="9" spans="4:20" s="7" customFormat="1" ht="22.5" customHeight="1" x14ac:dyDescent="0.25">
      <c r="D9" s="310" t="s">
        <v>207</v>
      </c>
      <c r="E9" s="310"/>
      <c r="F9" s="310"/>
      <c r="G9" s="310"/>
      <c r="H9" s="310"/>
      <c r="I9" s="310"/>
      <c r="J9" s="310"/>
      <c r="K9" s="310"/>
      <c r="L9" s="310"/>
      <c r="M9" s="310"/>
      <c r="N9" s="310"/>
      <c r="O9" s="310"/>
      <c r="P9" s="310"/>
      <c r="Q9" s="310"/>
      <c r="R9" s="310"/>
      <c r="S9" s="310"/>
      <c r="T9" s="310"/>
    </row>
    <row r="10" spans="4:20" s="5" customFormat="1" ht="22.5" customHeight="1" thickBot="1" x14ac:dyDescent="0.35">
      <c r="D10" s="20"/>
      <c r="E10" s="20"/>
      <c r="F10" s="20"/>
      <c r="G10" s="20"/>
      <c r="H10" s="20"/>
      <c r="I10" s="68"/>
      <c r="J10" s="20"/>
      <c r="K10" s="69"/>
      <c r="L10" s="20"/>
      <c r="M10" s="20"/>
      <c r="N10" s="70" t="s">
        <v>2</v>
      </c>
      <c r="O10" s="70"/>
      <c r="P10" s="20"/>
      <c r="Q10" s="20"/>
      <c r="R10" s="20"/>
      <c r="S10" s="20"/>
      <c r="T10" s="20"/>
    </row>
    <row r="11" spans="4:20" ht="57" thickBot="1" x14ac:dyDescent="0.3">
      <c r="D11" s="23" t="s">
        <v>3</v>
      </c>
      <c r="E11" s="24" t="s">
        <v>4</v>
      </c>
      <c r="F11" s="24" t="s">
        <v>5</v>
      </c>
      <c r="G11" s="24" t="s">
        <v>6</v>
      </c>
      <c r="H11" s="24" t="s">
        <v>7</v>
      </c>
      <c r="I11" s="24" t="s">
        <v>0</v>
      </c>
      <c r="J11" s="24" t="s">
        <v>8</v>
      </c>
      <c r="K11" s="25" t="s">
        <v>9</v>
      </c>
      <c r="L11" s="24" t="s">
        <v>10</v>
      </c>
      <c r="M11" s="24" t="s">
        <v>11</v>
      </c>
      <c r="N11" s="24" t="s">
        <v>12</v>
      </c>
      <c r="O11" s="24" t="s">
        <v>13</v>
      </c>
      <c r="P11" s="24" t="s">
        <v>14</v>
      </c>
      <c r="Q11" s="24" t="s">
        <v>15</v>
      </c>
      <c r="R11" s="24" t="s">
        <v>16</v>
      </c>
      <c r="S11" s="24" t="s">
        <v>17</v>
      </c>
      <c r="T11" s="26" t="s">
        <v>18</v>
      </c>
    </row>
    <row r="12" spans="4:20" s="56" customFormat="1" ht="101.25" x14ac:dyDescent="0.25">
      <c r="D12" s="28" t="s">
        <v>43</v>
      </c>
      <c r="E12" s="28" t="s">
        <v>102</v>
      </c>
      <c r="F12" s="29">
        <v>629</v>
      </c>
      <c r="G12" s="28" t="s">
        <v>99</v>
      </c>
      <c r="H12" s="28" t="s">
        <v>98</v>
      </c>
      <c r="I12" s="105" t="s">
        <v>75</v>
      </c>
      <c r="J12" s="52" t="s">
        <v>100</v>
      </c>
      <c r="K12" s="31">
        <v>152998.79999999999</v>
      </c>
      <c r="L12" s="32" t="s">
        <v>30</v>
      </c>
      <c r="M12" s="52" t="s">
        <v>73</v>
      </c>
      <c r="N12" s="32">
        <v>120</v>
      </c>
      <c r="O12" s="54"/>
      <c r="P12" s="54"/>
      <c r="Q12" s="54"/>
      <c r="R12" s="54">
        <v>152998.79999999999</v>
      </c>
      <c r="S12" s="54"/>
      <c r="T12" s="55">
        <f t="shared" ref="T12" si="0">O12+P12+Q12+R12+S12</f>
        <v>152998.79999999999</v>
      </c>
    </row>
    <row r="13" spans="4:20" s="22" customFormat="1" ht="48" customHeight="1" x14ac:dyDescent="0.25">
      <c r="D13" s="28" t="s">
        <v>54</v>
      </c>
      <c r="E13" s="45" t="s">
        <v>141</v>
      </c>
      <c r="F13" s="46" t="s">
        <v>60</v>
      </c>
      <c r="G13" s="45" t="s">
        <v>33</v>
      </c>
      <c r="H13" s="45" t="s">
        <v>141</v>
      </c>
      <c r="I13" s="58" t="s">
        <v>61</v>
      </c>
      <c r="J13" s="58" t="s">
        <v>62</v>
      </c>
      <c r="K13" s="47">
        <v>13469.37</v>
      </c>
      <c r="L13" s="32" t="s">
        <v>30</v>
      </c>
      <c r="M13" s="58" t="s">
        <v>39</v>
      </c>
      <c r="N13" s="49">
        <v>510</v>
      </c>
      <c r="O13" s="59"/>
      <c r="P13" s="59"/>
      <c r="Q13" s="49"/>
      <c r="R13" s="49"/>
      <c r="S13" s="59">
        <v>13469.37</v>
      </c>
      <c r="T13" s="55">
        <f>O13+P13+Q13+R13+S13</f>
        <v>13469.37</v>
      </c>
    </row>
    <row r="14" spans="4:20" s="22" customFormat="1" ht="72.75" customHeight="1" x14ac:dyDescent="0.25">
      <c r="D14" s="28" t="s">
        <v>55</v>
      </c>
      <c r="E14" s="45" t="s">
        <v>211</v>
      </c>
      <c r="F14" s="46" t="s">
        <v>210</v>
      </c>
      <c r="G14" s="45" t="s">
        <v>212</v>
      </c>
      <c r="H14" s="45" t="s">
        <v>211</v>
      </c>
      <c r="I14" s="109" t="s">
        <v>51</v>
      </c>
      <c r="J14" s="52" t="s">
        <v>136</v>
      </c>
      <c r="K14" s="47">
        <v>68061.210000000006</v>
      </c>
      <c r="L14" s="32" t="s">
        <v>30</v>
      </c>
      <c r="M14" s="33" t="s">
        <v>123</v>
      </c>
      <c r="N14" s="32">
        <v>23</v>
      </c>
      <c r="O14" s="34">
        <f>+K14</f>
        <v>68061.210000000006</v>
      </c>
      <c r="P14" s="59"/>
      <c r="Q14" s="49"/>
      <c r="R14" s="49"/>
      <c r="S14" s="59"/>
      <c r="T14" s="55">
        <f>+O14</f>
        <v>68061.210000000006</v>
      </c>
    </row>
    <row r="15" spans="4:20" s="21" customFormat="1" ht="66" customHeight="1" x14ac:dyDescent="0.3">
      <c r="D15" s="28" t="s">
        <v>56</v>
      </c>
      <c r="E15" s="103">
        <v>44313</v>
      </c>
      <c r="F15" s="46" t="s">
        <v>208</v>
      </c>
      <c r="G15" s="45" t="s">
        <v>209</v>
      </c>
      <c r="H15" s="103">
        <v>44313</v>
      </c>
      <c r="I15" s="109" t="s">
        <v>51</v>
      </c>
      <c r="J15" s="58" t="s">
        <v>199</v>
      </c>
      <c r="K15" s="47">
        <v>31810.74</v>
      </c>
      <c r="L15" s="49" t="s">
        <v>30</v>
      </c>
      <c r="M15" s="48" t="s">
        <v>123</v>
      </c>
      <c r="N15" s="49">
        <v>3</v>
      </c>
      <c r="O15" s="50">
        <f t="shared" ref="O15:O17" si="1">+K15</f>
        <v>31810.74</v>
      </c>
      <c r="P15" s="39"/>
      <c r="Q15" s="39"/>
      <c r="R15" s="39"/>
      <c r="S15" s="39"/>
      <c r="T15" s="55">
        <f t="shared" ref="T15" si="2">+O15</f>
        <v>31810.74</v>
      </c>
    </row>
    <row r="16" spans="4:20" s="21" customFormat="1" ht="81" customHeight="1" x14ac:dyDescent="0.3">
      <c r="D16" s="28" t="s">
        <v>57</v>
      </c>
      <c r="E16" s="103">
        <v>44299</v>
      </c>
      <c r="F16" s="46" t="s">
        <v>213</v>
      </c>
      <c r="G16" s="45" t="s">
        <v>220</v>
      </c>
      <c r="H16" s="103">
        <v>44299</v>
      </c>
      <c r="I16" s="109" t="s">
        <v>71</v>
      </c>
      <c r="J16" s="111" t="s">
        <v>217</v>
      </c>
      <c r="K16" s="47">
        <v>43950.28</v>
      </c>
      <c r="L16" s="49" t="str">
        <f>+L15</f>
        <v>CREDITO</v>
      </c>
      <c r="M16" s="48" t="s">
        <v>72</v>
      </c>
      <c r="N16" s="49">
        <v>17</v>
      </c>
      <c r="O16" s="50">
        <f t="shared" si="1"/>
        <v>43950.28</v>
      </c>
      <c r="P16" s="39"/>
      <c r="Q16" s="39"/>
      <c r="R16" s="39"/>
      <c r="S16" s="39"/>
      <c r="T16" s="55">
        <f>+O16</f>
        <v>43950.28</v>
      </c>
    </row>
    <row r="17" spans="4:20" s="21" customFormat="1" ht="90" customHeight="1" x14ac:dyDescent="0.3">
      <c r="D17" s="28" t="s">
        <v>58</v>
      </c>
      <c r="E17" s="103">
        <v>44313</v>
      </c>
      <c r="F17" s="29" t="s">
        <v>215</v>
      </c>
      <c r="G17" s="28" t="s">
        <v>219</v>
      </c>
      <c r="H17" s="103">
        <v>44313</v>
      </c>
      <c r="I17" s="105" t="s">
        <v>214</v>
      </c>
      <c r="J17" s="112" t="s">
        <v>216</v>
      </c>
      <c r="K17" s="31">
        <v>13216</v>
      </c>
      <c r="L17" s="32" t="str">
        <f>+L16</f>
        <v>CREDITO</v>
      </c>
      <c r="M17" s="33" t="s">
        <v>218</v>
      </c>
      <c r="N17" s="32">
        <v>3</v>
      </c>
      <c r="O17" s="34">
        <f t="shared" si="1"/>
        <v>13216</v>
      </c>
      <c r="P17" s="95"/>
      <c r="Q17" s="95"/>
      <c r="R17" s="95"/>
      <c r="S17" s="95"/>
      <c r="T17" s="55">
        <f>+O17</f>
        <v>13216</v>
      </c>
    </row>
    <row r="18" spans="4:20" s="3" customFormat="1" ht="35.25" customHeight="1" thickBot="1" x14ac:dyDescent="0.35">
      <c r="D18" s="315" t="s">
        <v>20</v>
      </c>
      <c r="E18" s="316"/>
      <c r="F18" s="316"/>
      <c r="G18" s="316"/>
      <c r="H18" s="316"/>
      <c r="I18" s="316"/>
      <c r="J18" s="316"/>
      <c r="K18" s="316"/>
      <c r="L18" s="316"/>
      <c r="M18" s="317"/>
      <c r="N18" s="90"/>
      <c r="O18" s="91">
        <f>SUM(O12:O17)</f>
        <v>157038.23000000001</v>
      </c>
      <c r="P18" s="91">
        <f>SUM(P12:P13)</f>
        <v>0</v>
      </c>
      <c r="Q18" s="91">
        <f>SUM(Q12:Q13)</f>
        <v>0</v>
      </c>
      <c r="R18" s="91">
        <f>SUM(R12:R13)</f>
        <v>152998.79999999999</v>
      </c>
      <c r="S18" s="91">
        <f>SUM(S12:S13)</f>
        <v>13469.37</v>
      </c>
      <c r="T18" s="96">
        <f>SUM(T12:T17)</f>
        <v>323506.40000000002</v>
      </c>
    </row>
    <row r="19" spans="4:20" s="3" customFormat="1" ht="22.5" customHeight="1" x14ac:dyDescent="0.3"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8"/>
      <c r="O19" s="89"/>
      <c r="P19" s="89"/>
      <c r="Q19" s="89"/>
      <c r="R19" s="89"/>
      <c r="S19" s="89"/>
      <c r="T19" s="89"/>
    </row>
    <row r="20" spans="4:20" s="3" customFormat="1" ht="22.5" customHeight="1" x14ac:dyDescent="0.3"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8"/>
      <c r="O20" s="89"/>
      <c r="P20" s="89"/>
      <c r="Q20" s="89"/>
      <c r="R20" s="89"/>
      <c r="S20" s="89"/>
      <c r="T20" s="89"/>
    </row>
    <row r="21" spans="4:20" s="3" customFormat="1" ht="22.5" customHeight="1" x14ac:dyDescent="0.3"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8"/>
      <c r="O21" s="89"/>
      <c r="P21" s="89"/>
      <c r="Q21" s="89"/>
      <c r="R21" s="89"/>
      <c r="S21" s="89"/>
      <c r="T21" s="89"/>
    </row>
    <row r="22" spans="4:20" s="3" customFormat="1" ht="22.5" customHeight="1" x14ac:dyDescent="0.3"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8"/>
      <c r="O22" s="89"/>
      <c r="P22" s="89"/>
      <c r="Q22" s="89"/>
      <c r="R22" s="89"/>
      <c r="S22" s="89"/>
      <c r="T22" s="89"/>
    </row>
    <row r="23" spans="4:20" s="3" customFormat="1" ht="22.5" customHeight="1" x14ac:dyDescent="0.3"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8"/>
      <c r="O23" s="89"/>
      <c r="P23" s="89"/>
      <c r="Q23" s="89"/>
      <c r="R23" s="89"/>
      <c r="S23" s="89"/>
      <c r="T23" s="89"/>
    </row>
    <row r="24" spans="4:20" s="3" customFormat="1" ht="22.5" customHeight="1" x14ac:dyDescent="0.3"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8"/>
      <c r="O24" s="89"/>
      <c r="P24" s="89"/>
      <c r="Q24" s="89"/>
      <c r="R24" s="89"/>
      <c r="S24" s="89"/>
      <c r="T24" s="89"/>
    </row>
    <row r="25" spans="4:20" s="3" customFormat="1" ht="22.5" customHeight="1" x14ac:dyDescent="0.3"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8"/>
      <c r="O25" s="89"/>
      <c r="P25" s="89"/>
      <c r="Q25" s="89"/>
      <c r="R25" s="89"/>
      <c r="S25" s="89"/>
      <c r="T25" s="89"/>
    </row>
    <row r="26" spans="4:20" s="4" customFormat="1" ht="23.25" x14ac:dyDescent="0.35">
      <c r="D26" s="8"/>
      <c r="E26" s="8"/>
      <c r="J26" s="71"/>
      <c r="K26" s="72"/>
      <c r="L26" s="73"/>
      <c r="M26" s="73"/>
      <c r="S26" s="8"/>
      <c r="T26" s="8"/>
    </row>
    <row r="27" spans="4:20" s="4" customFormat="1" ht="23.25" x14ac:dyDescent="0.35">
      <c r="D27" s="8"/>
      <c r="E27" s="8"/>
      <c r="F27" s="73"/>
      <c r="G27" s="73"/>
      <c r="H27" s="74"/>
      <c r="I27" s="75"/>
      <c r="J27" s="76"/>
      <c r="K27" s="72"/>
      <c r="L27" s="73"/>
      <c r="M27" s="73"/>
      <c r="N27" s="73"/>
      <c r="O27" s="76"/>
      <c r="P27" s="74"/>
      <c r="Q27" s="74"/>
      <c r="R27" s="73"/>
      <c r="S27" s="8"/>
      <c r="T27" s="8"/>
    </row>
    <row r="28" spans="4:20" s="4" customFormat="1" ht="23.25" x14ac:dyDescent="0.35">
      <c r="D28" s="8"/>
      <c r="E28" s="8"/>
      <c r="F28" s="314" t="s">
        <v>163</v>
      </c>
      <c r="G28" s="314"/>
      <c r="H28" s="314"/>
      <c r="I28" s="314"/>
      <c r="J28" s="74"/>
      <c r="K28" s="72"/>
      <c r="L28" s="73"/>
      <c r="M28" s="73"/>
      <c r="N28" s="314" t="s">
        <v>112</v>
      </c>
      <c r="O28" s="314"/>
      <c r="P28" s="314"/>
      <c r="Q28" s="314"/>
      <c r="R28" s="314"/>
      <c r="S28" s="8"/>
      <c r="T28" s="8"/>
    </row>
    <row r="29" spans="4:20" s="4" customFormat="1" ht="23.25" x14ac:dyDescent="0.35">
      <c r="D29" s="8"/>
      <c r="E29" s="8"/>
      <c r="F29" s="308" t="s">
        <v>35</v>
      </c>
      <c r="G29" s="308"/>
      <c r="H29" s="308"/>
      <c r="I29" s="308"/>
      <c r="J29" s="71"/>
      <c r="K29" s="72"/>
      <c r="L29" s="73"/>
      <c r="M29" s="73"/>
      <c r="N29" s="308" t="s">
        <v>38</v>
      </c>
      <c r="O29" s="308"/>
      <c r="P29" s="308"/>
      <c r="Q29" s="308"/>
      <c r="R29" s="308"/>
      <c r="S29" s="8"/>
      <c r="T29" s="8"/>
    </row>
    <row r="30" spans="4:20" s="4" customFormat="1" ht="23.25" x14ac:dyDescent="0.35">
      <c r="D30" s="8"/>
      <c r="E30" s="8"/>
      <c r="F30" s="308" t="s">
        <v>34</v>
      </c>
      <c r="G30" s="308"/>
      <c r="H30" s="308"/>
      <c r="I30" s="308"/>
      <c r="J30" s="71"/>
      <c r="K30" s="72"/>
      <c r="L30" s="73"/>
      <c r="M30" s="73"/>
      <c r="N30" s="308" t="s">
        <v>36</v>
      </c>
      <c r="O30" s="308"/>
      <c r="P30" s="308"/>
      <c r="Q30" s="308"/>
      <c r="R30" s="308"/>
      <c r="S30" s="8"/>
      <c r="T30" s="8"/>
    </row>
    <row r="31" spans="4:20" s="4" customFormat="1" ht="23.25" x14ac:dyDescent="0.35">
      <c r="D31" s="8"/>
      <c r="E31" s="8"/>
      <c r="F31" s="76"/>
      <c r="G31" s="76"/>
      <c r="H31" s="76"/>
      <c r="I31" s="75"/>
      <c r="J31" s="71"/>
      <c r="K31" s="72"/>
      <c r="L31" s="73"/>
      <c r="M31" s="73"/>
      <c r="N31" s="76"/>
      <c r="O31" s="76"/>
      <c r="P31" s="76"/>
      <c r="Q31" s="76"/>
      <c r="R31" s="76"/>
      <c r="S31" s="8"/>
      <c r="T31" s="8"/>
    </row>
    <row r="32" spans="4:20" s="4" customFormat="1" ht="21" x14ac:dyDescent="0.35">
      <c r="D32" s="8"/>
      <c r="E32" s="8"/>
      <c r="F32" s="10"/>
      <c r="G32" s="10"/>
      <c r="H32" s="10"/>
      <c r="I32" s="65"/>
      <c r="J32" s="13"/>
      <c r="K32" s="14"/>
      <c r="L32" s="15"/>
      <c r="M32" s="16"/>
      <c r="N32" s="16"/>
      <c r="O32" s="13"/>
      <c r="P32" s="13"/>
      <c r="Q32" s="10"/>
      <c r="R32" s="10"/>
      <c r="S32" s="8"/>
      <c r="T32" s="8"/>
    </row>
    <row r="33" spans="4:20" s="4" customFormat="1" ht="21.75" thickBot="1" x14ac:dyDescent="0.4">
      <c r="D33" s="8"/>
      <c r="E33" s="8"/>
      <c r="F33" s="10"/>
      <c r="G33" s="10"/>
      <c r="H33" s="17"/>
      <c r="I33" s="66"/>
      <c r="J33" s="18"/>
      <c r="K33" s="18"/>
      <c r="L33" s="18"/>
      <c r="M33" s="18"/>
      <c r="N33" s="18"/>
      <c r="O33" s="18"/>
      <c r="P33" s="18"/>
      <c r="Q33" s="14"/>
      <c r="R33" s="10"/>
      <c r="S33" s="8"/>
      <c r="T33" s="8"/>
    </row>
    <row r="34" spans="4:20" s="4" customFormat="1" ht="21" x14ac:dyDescent="0.35">
      <c r="D34" s="8"/>
      <c r="E34" s="8"/>
      <c r="F34" s="10"/>
      <c r="G34" s="10"/>
      <c r="H34" s="10"/>
      <c r="I34" s="309" t="s">
        <v>49</v>
      </c>
      <c r="J34" s="309"/>
      <c r="K34" s="309"/>
      <c r="L34" s="309"/>
      <c r="M34" s="309"/>
      <c r="N34" s="309"/>
      <c r="O34" s="309"/>
      <c r="P34" s="19"/>
      <c r="Q34" s="10"/>
      <c r="R34" s="10"/>
      <c r="S34" s="8"/>
      <c r="T34" s="8"/>
    </row>
    <row r="35" spans="4:20" s="4" customFormat="1" ht="21" x14ac:dyDescent="0.35">
      <c r="D35" s="8"/>
      <c r="E35" s="8"/>
      <c r="F35" s="10"/>
      <c r="G35" s="10"/>
      <c r="H35" s="10"/>
      <c r="I35" s="307" t="s">
        <v>53</v>
      </c>
      <c r="J35" s="307"/>
      <c r="K35" s="307"/>
      <c r="L35" s="307"/>
      <c r="M35" s="307"/>
      <c r="N35" s="307"/>
      <c r="O35" s="307"/>
      <c r="P35" s="11"/>
      <c r="Q35" s="10"/>
      <c r="R35" s="10"/>
      <c r="S35" s="8"/>
      <c r="T35" s="8"/>
    </row>
    <row r="36" spans="4:20" s="4" customFormat="1" ht="21" x14ac:dyDescent="0.35">
      <c r="D36" s="8"/>
      <c r="E36" s="8"/>
      <c r="F36" s="10"/>
      <c r="G36" s="10"/>
      <c r="H36" s="10"/>
      <c r="I36" s="65"/>
      <c r="J36" s="13"/>
      <c r="K36" s="14"/>
      <c r="L36" s="15"/>
      <c r="M36" s="16"/>
      <c r="N36" s="16"/>
      <c r="O36" s="13"/>
      <c r="P36" s="13"/>
      <c r="Q36" s="10"/>
      <c r="R36" s="10"/>
      <c r="S36" s="8"/>
      <c r="T36" s="8"/>
    </row>
    <row r="37" spans="4:20" s="4" customFormat="1" ht="21" x14ac:dyDescent="0.35">
      <c r="D37" s="8"/>
      <c r="E37" s="8"/>
      <c r="F37" s="10"/>
      <c r="G37" s="10"/>
      <c r="H37" s="10"/>
      <c r="I37" s="65"/>
      <c r="J37" s="13"/>
      <c r="K37" s="14"/>
      <c r="M37" s="16"/>
      <c r="N37" s="16"/>
      <c r="O37" s="13"/>
      <c r="P37" s="13"/>
      <c r="Q37" s="10"/>
      <c r="R37" s="10"/>
      <c r="S37" s="8"/>
    </row>
    <row r="38" spans="4:20" x14ac:dyDescent="0.25">
      <c r="D38" s="5"/>
      <c r="E38" s="5"/>
      <c r="F38" s="5"/>
      <c r="G38" s="5"/>
      <c r="H38" s="5"/>
      <c r="I38" s="64"/>
      <c r="J38" s="5"/>
      <c r="K38" s="6"/>
      <c r="L38" s="5"/>
      <c r="M38" s="5"/>
      <c r="N38" s="5"/>
      <c r="O38" s="5"/>
      <c r="P38" s="5"/>
      <c r="Q38" s="5"/>
      <c r="R38" s="5"/>
      <c r="S38" s="5"/>
      <c r="T38" s="5"/>
    </row>
    <row r="39" spans="4:20" x14ac:dyDescent="0.25">
      <c r="D39" s="5"/>
      <c r="E39" s="5"/>
      <c r="F39" s="5"/>
      <c r="G39" s="5"/>
      <c r="H39" s="5"/>
      <c r="I39" s="64"/>
      <c r="J39" s="5"/>
      <c r="K39" s="6"/>
      <c r="L39" s="5"/>
      <c r="M39" s="5"/>
      <c r="N39" s="5"/>
      <c r="O39" s="5"/>
      <c r="P39" s="5"/>
      <c r="Q39" s="5"/>
      <c r="R39" s="5"/>
      <c r="S39" s="5"/>
      <c r="T39" s="5"/>
    </row>
    <row r="40" spans="4:20" x14ac:dyDescent="0.25">
      <c r="D40" s="5"/>
      <c r="E40" s="5"/>
      <c r="F40" s="5"/>
      <c r="G40" s="5"/>
      <c r="H40" s="5"/>
      <c r="I40" s="60"/>
      <c r="J40" s="5"/>
      <c r="K40" s="6"/>
      <c r="L40" s="5"/>
      <c r="M40" s="5"/>
      <c r="N40" s="5"/>
      <c r="O40" s="5"/>
      <c r="P40" s="5"/>
      <c r="Q40" s="5"/>
      <c r="R40" s="5"/>
      <c r="S40" s="5"/>
      <c r="T40" s="5"/>
    </row>
  </sheetData>
  <mergeCells count="16">
    <mergeCell ref="F30:I30"/>
    <mergeCell ref="N30:R30"/>
    <mergeCell ref="I34:O34"/>
    <mergeCell ref="I35:O35"/>
    <mergeCell ref="D9:T9"/>
    <mergeCell ref="D18:M18"/>
    <mergeCell ref="F28:I28"/>
    <mergeCell ref="N28:R28"/>
    <mergeCell ref="F29:I29"/>
    <mergeCell ref="N29:R29"/>
    <mergeCell ref="D8:T8"/>
    <mergeCell ref="D2:T2"/>
    <mergeCell ref="D3:T3"/>
    <mergeCell ref="D4:T4"/>
    <mergeCell ref="D5:T5"/>
    <mergeCell ref="D6:T6"/>
  </mergeCells>
  <phoneticPr fontId="16" type="noConversion"/>
  <printOptions horizontalCentered="1"/>
  <pageMargins left="0" right="0" top="0.39370078740157483" bottom="0.19685039370078741" header="0" footer="0.31496062992125984"/>
  <pageSetup scale="4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D1:T43"/>
  <sheetViews>
    <sheetView showGridLines="0" view="pageBreakPreview" topLeftCell="B13" zoomScale="70" zoomScaleNormal="30" zoomScaleSheetLayoutView="70" workbookViewId="0">
      <selection activeCell="I18" sqref="I18"/>
    </sheetView>
  </sheetViews>
  <sheetFormatPr baseColWidth="10" defaultRowHeight="15" x14ac:dyDescent="0.25"/>
  <cols>
    <col min="1" max="3" width="11.42578125" style="1"/>
    <col min="4" max="4" width="7.42578125" style="1" customWidth="1"/>
    <col min="5" max="5" width="16.140625" style="1" bestFit="1" customWidth="1"/>
    <col min="6" max="6" width="26.5703125" style="1" customWidth="1"/>
    <col min="7" max="7" width="19.140625" style="1" bestFit="1" customWidth="1"/>
    <col min="8" max="8" width="16.140625" style="1" bestFit="1" customWidth="1"/>
    <col min="9" max="9" width="41.140625" style="67" customWidth="1"/>
    <col min="10" max="10" width="33.85546875" style="1" customWidth="1"/>
    <col min="11" max="11" width="19.7109375" style="2" bestFit="1" customWidth="1"/>
    <col min="12" max="12" width="16.140625" style="1" customWidth="1"/>
    <col min="13" max="13" width="14.5703125" style="1" customWidth="1"/>
    <col min="14" max="14" width="8.28515625" style="1" customWidth="1"/>
    <col min="15" max="15" width="20.7109375" style="1" bestFit="1" customWidth="1"/>
    <col min="16" max="17" width="18.140625" style="1" bestFit="1" customWidth="1"/>
    <col min="18" max="18" width="18.140625" style="1" customWidth="1"/>
    <col min="19" max="19" width="20.85546875" style="1" customWidth="1"/>
    <col min="20" max="20" width="22.85546875" style="1" customWidth="1"/>
    <col min="21" max="16384" width="11.42578125" style="1"/>
  </cols>
  <sheetData>
    <row r="1" spans="4:20" s="5" customFormat="1" ht="22.5" customHeight="1" x14ac:dyDescent="0.25">
      <c r="I1" s="60"/>
      <c r="K1" s="6"/>
    </row>
    <row r="2" spans="4:20" s="5" customFormat="1" ht="22.5" customHeight="1" x14ac:dyDescent="0.25"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</row>
    <row r="3" spans="4:20" s="5" customFormat="1" ht="22.5" customHeight="1" x14ac:dyDescent="0.25"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04"/>
      <c r="T3" s="304"/>
    </row>
    <row r="4" spans="4:20" s="5" customFormat="1" ht="29.25" customHeight="1" x14ac:dyDescent="0.25">
      <c r="D4" s="305"/>
      <c r="E4" s="305"/>
      <c r="F4" s="305"/>
      <c r="G4" s="305"/>
      <c r="H4" s="305"/>
      <c r="I4" s="305"/>
      <c r="J4" s="305"/>
      <c r="K4" s="305"/>
      <c r="L4" s="305"/>
      <c r="M4" s="305"/>
      <c r="N4" s="305"/>
      <c r="O4" s="305"/>
      <c r="P4" s="305"/>
      <c r="Q4" s="305"/>
      <c r="R4" s="305"/>
      <c r="S4" s="305"/>
      <c r="T4" s="305"/>
    </row>
    <row r="5" spans="4:20" s="5" customFormat="1" ht="35.25" customHeight="1" x14ac:dyDescent="0.25">
      <c r="D5" s="306" t="s">
        <v>113</v>
      </c>
      <c r="E5" s="306"/>
      <c r="F5" s="306"/>
      <c r="G5" s="306"/>
      <c r="H5" s="306"/>
      <c r="I5" s="306"/>
      <c r="J5" s="306"/>
      <c r="K5" s="306"/>
      <c r="L5" s="306"/>
      <c r="M5" s="306"/>
      <c r="N5" s="306"/>
      <c r="O5" s="306"/>
      <c r="P5" s="306"/>
      <c r="Q5" s="306"/>
      <c r="R5" s="306"/>
      <c r="S5" s="306"/>
      <c r="T5" s="306"/>
    </row>
    <row r="6" spans="4:20" s="5" customFormat="1" ht="22.5" customHeight="1" x14ac:dyDescent="0.25">
      <c r="D6" s="307"/>
      <c r="E6" s="307"/>
      <c r="F6" s="307"/>
      <c r="G6" s="307"/>
      <c r="H6" s="307"/>
      <c r="I6" s="307"/>
      <c r="J6" s="307"/>
      <c r="K6" s="307"/>
      <c r="L6" s="307"/>
      <c r="M6" s="307"/>
      <c r="N6" s="307"/>
      <c r="O6" s="307"/>
      <c r="P6" s="307"/>
      <c r="Q6" s="307"/>
      <c r="R6" s="307"/>
      <c r="S6" s="307"/>
      <c r="T6" s="307"/>
    </row>
    <row r="7" spans="4:20" s="5" customFormat="1" ht="22.5" customHeight="1" x14ac:dyDescent="0.25">
      <c r="D7" s="12"/>
      <c r="E7" s="12"/>
      <c r="F7" s="12"/>
      <c r="G7" s="12"/>
      <c r="H7" s="12"/>
      <c r="I7" s="61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spans="4:20" s="7" customFormat="1" ht="22.5" customHeight="1" x14ac:dyDescent="0.25">
      <c r="D8" s="302" t="s">
        <v>1</v>
      </c>
      <c r="E8" s="302"/>
      <c r="F8" s="302"/>
      <c r="G8" s="302"/>
      <c r="H8" s="302"/>
      <c r="I8" s="302"/>
      <c r="J8" s="302"/>
      <c r="K8" s="302"/>
      <c r="L8" s="302"/>
      <c r="M8" s="302"/>
      <c r="N8" s="302"/>
      <c r="O8" s="302"/>
      <c r="P8" s="302"/>
      <c r="Q8" s="302"/>
      <c r="R8" s="302"/>
      <c r="S8" s="302"/>
      <c r="T8" s="302"/>
    </row>
    <row r="9" spans="4:20" s="7" customFormat="1" ht="22.5" customHeight="1" x14ac:dyDescent="0.25">
      <c r="D9" s="310" t="s">
        <v>221</v>
      </c>
      <c r="E9" s="310"/>
      <c r="F9" s="310"/>
      <c r="G9" s="310"/>
      <c r="H9" s="310"/>
      <c r="I9" s="310"/>
      <c r="J9" s="310"/>
      <c r="K9" s="310"/>
      <c r="L9" s="310"/>
      <c r="M9" s="310"/>
      <c r="N9" s="310"/>
      <c r="O9" s="310"/>
      <c r="P9" s="310"/>
      <c r="Q9" s="310"/>
      <c r="R9" s="310"/>
      <c r="S9" s="310"/>
      <c r="T9" s="310"/>
    </row>
    <row r="10" spans="4:20" s="5" customFormat="1" ht="22.5" customHeight="1" x14ac:dyDescent="0.3">
      <c r="D10" s="20"/>
      <c r="E10" s="20"/>
      <c r="F10" s="20"/>
      <c r="G10" s="20"/>
      <c r="H10" s="20"/>
      <c r="I10" s="68"/>
      <c r="J10" s="20"/>
      <c r="K10" s="69"/>
      <c r="L10" s="20"/>
      <c r="M10" s="20"/>
      <c r="N10" s="70" t="s">
        <v>2</v>
      </c>
      <c r="O10" s="70"/>
      <c r="P10" s="20"/>
      <c r="Q10" s="20"/>
      <c r="R10" s="20"/>
      <c r="S10" s="20"/>
      <c r="T10" s="20"/>
    </row>
    <row r="11" spans="4:20" ht="56.25" x14ac:dyDescent="0.25">
      <c r="D11" s="113" t="s">
        <v>3</v>
      </c>
      <c r="E11" s="113" t="s">
        <v>4</v>
      </c>
      <c r="F11" s="113" t="s">
        <v>5</v>
      </c>
      <c r="G11" s="113" t="s">
        <v>6</v>
      </c>
      <c r="H11" s="113" t="s">
        <v>7</v>
      </c>
      <c r="I11" s="113" t="s">
        <v>0</v>
      </c>
      <c r="J11" s="113" t="s">
        <v>8</v>
      </c>
      <c r="K11" s="114" t="s">
        <v>9</v>
      </c>
      <c r="L11" s="113" t="s">
        <v>10</v>
      </c>
      <c r="M11" s="113" t="s">
        <v>11</v>
      </c>
      <c r="N11" s="113" t="s">
        <v>12</v>
      </c>
      <c r="O11" s="113" t="s">
        <v>13</v>
      </c>
      <c r="P11" s="113" t="s">
        <v>14</v>
      </c>
      <c r="Q11" s="113" t="s">
        <v>15</v>
      </c>
      <c r="R11" s="113" t="s">
        <v>16</v>
      </c>
      <c r="S11" s="113" t="s">
        <v>17</v>
      </c>
      <c r="T11" s="113" t="s">
        <v>18</v>
      </c>
    </row>
    <row r="12" spans="4:20" s="56" customFormat="1" ht="101.25" x14ac:dyDescent="0.25">
      <c r="D12" s="28" t="s">
        <v>43</v>
      </c>
      <c r="E12" s="28" t="s">
        <v>102</v>
      </c>
      <c r="F12" s="29">
        <v>629</v>
      </c>
      <c r="G12" s="28" t="s">
        <v>99</v>
      </c>
      <c r="H12" s="28" t="s">
        <v>98</v>
      </c>
      <c r="I12" s="105" t="s">
        <v>75</v>
      </c>
      <c r="J12" s="52" t="s">
        <v>100</v>
      </c>
      <c r="K12" s="31">
        <v>152998.79999999999</v>
      </c>
      <c r="L12" s="32" t="s">
        <v>30</v>
      </c>
      <c r="M12" s="52" t="s">
        <v>73</v>
      </c>
      <c r="N12" s="32">
        <v>150</v>
      </c>
      <c r="O12" s="54"/>
      <c r="P12" s="54"/>
      <c r="Q12" s="54"/>
      <c r="R12" s="54">
        <v>152998.79999999999</v>
      </c>
      <c r="S12" s="54"/>
      <c r="T12" s="54">
        <f t="shared" ref="T12" si="0">O12+P12+Q12+R12+S12</f>
        <v>152998.79999999999</v>
      </c>
    </row>
    <row r="13" spans="4:20" s="22" customFormat="1" ht="72.75" customHeight="1" x14ac:dyDescent="0.25">
      <c r="D13" s="28" t="s">
        <v>55</v>
      </c>
      <c r="E13" s="28" t="s">
        <v>223</v>
      </c>
      <c r="F13" s="29" t="s">
        <v>228</v>
      </c>
      <c r="G13" s="28" t="s">
        <v>224</v>
      </c>
      <c r="H13" s="28" t="s">
        <v>223</v>
      </c>
      <c r="I13" s="109" t="s">
        <v>51</v>
      </c>
      <c r="J13" s="52" t="s">
        <v>136</v>
      </c>
      <c r="K13" s="31">
        <v>71536.509999999995</v>
      </c>
      <c r="L13" s="32" t="s">
        <v>30</v>
      </c>
      <c r="M13" s="33" t="s">
        <v>123</v>
      </c>
      <c r="N13" s="32">
        <v>25</v>
      </c>
      <c r="O13" s="54" t="s">
        <v>222</v>
      </c>
      <c r="P13" s="54"/>
      <c r="Q13" s="32"/>
      <c r="R13" s="32"/>
      <c r="S13" s="54"/>
      <c r="T13" s="54" t="str">
        <f>+O13</f>
        <v xml:space="preserve">71,536.51	</v>
      </c>
    </row>
    <row r="14" spans="4:20" s="22" customFormat="1" ht="72.75" customHeight="1" x14ac:dyDescent="0.25">
      <c r="D14" s="28"/>
      <c r="E14" s="28" t="s">
        <v>240</v>
      </c>
      <c r="F14" s="29" t="s">
        <v>241</v>
      </c>
      <c r="G14" s="28" t="s">
        <v>239</v>
      </c>
      <c r="H14" s="28" t="s">
        <v>240</v>
      </c>
      <c r="I14" s="52" t="str">
        <f>'[1]GASTOS 2021'!$B$41</f>
        <v xml:space="preserve">	J&amp;R Almoncap Solutions, SRL</v>
      </c>
      <c r="J14" s="115" t="s">
        <v>238</v>
      </c>
      <c r="K14" s="31">
        <v>128699.5</v>
      </c>
      <c r="L14" s="32" t="s">
        <v>30</v>
      </c>
      <c r="M14" s="33" t="s">
        <v>243</v>
      </c>
      <c r="N14" s="32">
        <v>27</v>
      </c>
      <c r="O14" s="54">
        <v>128699.5</v>
      </c>
      <c r="P14" s="54"/>
      <c r="Q14" s="32"/>
      <c r="R14" s="32"/>
      <c r="S14" s="54"/>
      <c r="T14" s="54">
        <f>+O14</f>
        <v>128699.5</v>
      </c>
    </row>
    <row r="15" spans="4:20" s="21" customFormat="1" ht="66" customHeight="1" x14ac:dyDescent="0.3">
      <c r="D15" s="28" t="s">
        <v>56</v>
      </c>
      <c r="E15" s="103">
        <v>44313</v>
      </c>
      <c r="F15" s="29" t="s">
        <v>208</v>
      </c>
      <c r="G15" s="28" t="s">
        <v>209</v>
      </c>
      <c r="H15" s="103">
        <v>44313</v>
      </c>
      <c r="I15" s="109" t="s">
        <v>51</v>
      </c>
      <c r="J15" s="52" t="s">
        <v>199</v>
      </c>
      <c r="K15" s="31">
        <v>31810.74</v>
      </c>
      <c r="L15" s="32" t="s">
        <v>30</v>
      </c>
      <c r="M15" s="33" t="s">
        <v>123</v>
      </c>
      <c r="N15" s="32">
        <v>3</v>
      </c>
      <c r="O15" s="54">
        <f t="shared" ref="O15:O18" si="1">+K15</f>
        <v>31810.74</v>
      </c>
      <c r="P15" s="54"/>
      <c r="Q15" s="54"/>
      <c r="R15" s="54"/>
      <c r="S15" s="54"/>
      <c r="T15" s="54">
        <f t="shared" ref="T15" si="2">+O15</f>
        <v>31810.74</v>
      </c>
    </row>
    <row r="16" spans="4:20" s="21" customFormat="1" ht="102.75" customHeight="1" x14ac:dyDescent="0.3">
      <c r="D16" s="28" t="s">
        <v>57</v>
      </c>
      <c r="E16" s="103">
        <v>44333</v>
      </c>
      <c r="F16" s="29" t="s">
        <v>229</v>
      </c>
      <c r="G16" s="28" t="s">
        <v>230</v>
      </c>
      <c r="H16" s="103">
        <v>44333</v>
      </c>
      <c r="I16" s="109" t="s">
        <v>247</v>
      </c>
      <c r="J16" s="115" t="s">
        <v>235</v>
      </c>
      <c r="K16" s="53">
        <v>17346</v>
      </c>
      <c r="L16" s="32" t="str">
        <f>+L15</f>
        <v>CREDITO</v>
      </c>
      <c r="M16" s="33" t="s">
        <v>245</v>
      </c>
      <c r="N16" s="32">
        <v>14</v>
      </c>
      <c r="O16" s="54">
        <f>+K16</f>
        <v>17346</v>
      </c>
      <c r="P16" s="54"/>
      <c r="Q16" s="54"/>
      <c r="R16" s="54"/>
      <c r="S16" s="54"/>
      <c r="T16" s="54">
        <f>+O16</f>
        <v>17346</v>
      </c>
    </row>
    <row r="17" spans="4:20" s="21" customFormat="1" ht="81" customHeight="1" x14ac:dyDescent="0.3">
      <c r="D17" s="28" t="s">
        <v>58</v>
      </c>
      <c r="E17" s="103">
        <v>44321</v>
      </c>
      <c r="F17" s="29" t="s">
        <v>227</v>
      </c>
      <c r="G17" s="28" t="s">
        <v>226</v>
      </c>
      <c r="H17" s="103">
        <v>44321</v>
      </c>
      <c r="I17" s="109" t="s">
        <v>51</v>
      </c>
      <c r="J17" s="52" t="s">
        <v>199</v>
      </c>
      <c r="K17" s="54" t="s">
        <v>225</v>
      </c>
      <c r="L17" s="32" t="s">
        <v>30</v>
      </c>
      <c r="M17" s="33" t="s">
        <v>123</v>
      </c>
      <c r="N17" s="32">
        <v>26</v>
      </c>
      <c r="O17" s="54" t="s">
        <v>225</v>
      </c>
      <c r="P17" s="54"/>
      <c r="Q17" s="54"/>
      <c r="R17" s="54"/>
      <c r="S17" s="54"/>
      <c r="T17" s="54" t="str">
        <f>+O17</f>
        <v>31,952.05</v>
      </c>
    </row>
    <row r="18" spans="4:20" s="21" customFormat="1" ht="90" customHeight="1" x14ac:dyDescent="0.3">
      <c r="D18" s="28" t="s">
        <v>25</v>
      </c>
      <c r="E18" s="103">
        <v>44330</v>
      </c>
      <c r="F18" s="29" t="s">
        <v>232</v>
      </c>
      <c r="G18" s="29" t="s">
        <v>244</v>
      </c>
      <c r="H18" s="103">
        <v>44330</v>
      </c>
      <c r="I18" s="52" t="s">
        <v>168</v>
      </c>
      <c r="J18" s="112" t="s">
        <v>231</v>
      </c>
      <c r="K18" s="31">
        <v>600000</v>
      </c>
      <c r="L18" s="32" t="str">
        <f>+L16</f>
        <v>CREDITO</v>
      </c>
      <c r="M18" s="33" t="s">
        <v>146</v>
      </c>
      <c r="N18" s="32">
        <v>17</v>
      </c>
      <c r="O18" s="54">
        <f t="shared" si="1"/>
        <v>600000</v>
      </c>
      <c r="P18" s="54"/>
      <c r="Q18" s="54"/>
      <c r="R18" s="54"/>
      <c r="S18" s="54"/>
      <c r="T18" s="54">
        <f>+O18</f>
        <v>600000</v>
      </c>
    </row>
    <row r="19" spans="4:20" s="21" customFormat="1" ht="90" customHeight="1" x14ac:dyDescent="0.3">
      <c r="D19" s="28" t="s">
        <v>26</v>
      </c>
      <c r="E19" s="103">
        <v>44341</v>
      </c>
      <c r="F19" s="29" t="s">
        <v>233</v>
      </c>
      <c r="G19" s="29" t="s">
        <v>246</v>
      </c>
      <c r="H19" s="103">
        <v>44341</v>
      </c>
      <c r="I19" s="52" t="str">
        <f>'[1]GASTOS 2021'!$B$43</f>
        <v>Magi Graphic Impresos y Papelería SRL</v>
      </c>
      <c r="J19" s="112" t="s">
        <v>231</v>
      </c>
      <c r="K19" s="53" t="s">
        <v>234</v>
      </c>
      <c r="L19" s="32" t="str">
        <f>+L17</f>
        <v>CREDITO</v>
      </c>
      <c r="M19" s="33" t="s">
        <v>67</v>
      </c>
      <c r="N19" s="32">
        <v>6</v>
      </c>
      <c r="O19" s="54" t="s">
        <v>234</v>
      </c>
      <c r="P19" s="54"/>
      <c r="Q19" s="54"/>
      <c r="R19" s="54"/>
      <c r="S19" s="54"/>
      <c r="T19" s="54" t="str">
        <f>+O19</f>
        <v>34,810.00</v>
      </c>
    </row>
    <row r="20" spans="4:20" s="21" customFormat="1" ht="108" customHeight="1" x14ac:dyDescent="0.3">
      <c r="D20" s="28" t="s">
        <v>21</v>
      </c>
      <c r="E20" s="103">
        <v>44341</v>
      </c>
      <c r="F20" s="29" t="s">
        <v>236</v>
      </c>
      <c r="G20" s="28" t="s">
        <v>237</v>
      </c>
      <c r="H20" s="103">
        <v>44330</v>
      </c>
      <c r="I20" s="52" t="s">
        <v>248</v>
      </c>
      <c r="J20" s="115" t="s">
        <v>242</v>
      </c>
      <c r="K20" s="31">
        <v>120000</v>
      </c>
      <c r="L20" s="32" t="str">
        <f>+L18</f>
        <v>CREDITO</v>
      </c>
      <c r="M20" s="33" t="s">
        <v>110</v>
      </c>
      <c r="N20" s="32">
        <v>6</v>
      </c>
      <c r="O20" s="54">
        <f t="shared" ref="O20" si="3">+K20</f>
        <v>120000</v>
      </c>
      <c r="P20" s="54"/>
      <c r="Q20" s="54"/>
      <c r="R20" s="54"/>
      <c r="S20" s="54"/>
      <c r="T20" s="54">
        <f>+O20</f>
        <v>120000</v>
      </c>
    </row>
    <row r="21" spans="4:20" s="3" customFormat="1" ht="35.25" customHeight="1" x14ac:dyDescent="0.3">
      <c r="D21" s="318" t="s">
        <v>20</v>
      </c>
      <c r="E21" s="318"/>
      <c r="F21" s="318"/>
      <c r="G21" s="318"/>
      <c r="H21" s="318"/>
      <c r="I21" s="318"/>
      <c r="J21" s="318"/>
      <c r="K21" s="318"/>
      <c r="L21" s="318"/>
      <c r="M21" s="318"/>
      <c r="N21" s="94"/>
      <c r="O21" s="116">
        <f>SUM(O12:O20)</f>
        <v>897856.24</v>
      </c>
      <c r="P21" s="116">
        <f t="shared" ref="P21:T21" si="4">SUM(P12:P20)</f>
        <v>0</v>
      </c>
      <c r="Q21" s="116">
        <f t="shared" si="4"/>
        <v>0</v>
      </c>
      <c r="R21" s="116">
        <f t="shared" si="4"/>
        <v>152998.79999999999</v>
      </c>
      <c r="S21" s="116">
        <f t="shared" si="4"/>
        <v>0</v>
      </c>
      <c r="T21" s="116">
        <f t="shared" si="4"/>
        <v>1050855.04</v>
      </c>
    </row>
    <row r="22" spans="4:20" s="3" customFormat="1" ht="22.5" customHeight="1" x14ac:dyDescent="0.3"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8"/>
      <c r="O22" s="89"/>
      <c r="P22" s="89"/>
      <c r="Q22" s="89"/>
      <c r="R22" s="89"/>
      <c r="S22" s="89"/>
      <c r="T22" s="89"/>
    </row>
    <row r="23" spans="4:20" s="3" customFormat="1" ht="22.5" customHeight="1" x14ac:dyDescent="0.3"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8"/>
      <c r="O23" s="89"/>
      <c r="P23" s="89"/>
      <c r="Q23" s="89"/>
      <c r="R23" s="89"/>
      <c r="S23" s="89"/>
      <c r="T23" s="89"/>
    </row>
    <row r="24" spans="4:20" s="3" customFormat="1" ht="22.5" customHeight="1" x14ac:dyDescent="0.3"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8"/>
      <c r="O24" s="89"/>
      <c r="P24" s="89"/>
      <c r="Q24" s="89"/>
      <c r="R24" s="89"/>
      <c r="S24" s="89"/>
      <c r="T24" s="89"/>
    </row>
    <row r="25" spans="4:20" s="3" customFormat="1" ht="22.5" customHeight="1" x14ac:dyDescent="0.3"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8"/>
      <c r="O25" s="89"/>
      <c r="P25" s="89"/>
      <c r="Q25" s="89"/>
      <c r="R25" s="89"/>
      <c r="S25" s="89"/>
      <c r="T25" s="89"/>
    </row>
    <row r="26" spans="4:20" s="3" customFormat="1" ht="22.5" customHeight="1" x14ac:dyDescent="0.3"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8"/>
      <c r="O26" s="89"/>
      <c r="P26" s="89"/>
      <c r="Q26" s="89"/>
      <c r="R26" s="89"/>
      <c r="S26" s="89"/>
      <c r="T26" s="89"/>
    </row>
    <row r="27" spans="4:20" s="3" customFormat="1" ht="22.5" customHeight="1" x14ac:dyDescent="0.3"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8"/>
      <c r="O27" s="89"/>
      <c r="P27" s="89"/>
      <c r="Q27" s="89"/>
      <c r="R27" s="89"/>
      <c r="S27" s="89"/>
      <c r="T27" s="89"/>
    </row>
    <row r="28" spans="4:20" s="3" customFormat="1" ht="22.5" customHeight="1" x14ac:dyDescent="0.3"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8"/>
      <c r="O28" s="89"/>
      <c r="P28" s="89"/>
      <c r="Q28" s="89"/>
      <c r="R28" s="89"/>
      <c r="S28" s="89"/>
      <c r="T28" s="89"/>
    </row>
    <row r="29" spans="4:20" s="4" customFormat="1" ht="23.25" x14ac:dyDescent="0.35">
      <c r="D29" s="8"/>
      <c r="E29" s="8"/>
      <c r="J29" s="71"/>
      <c r="K29" s="72"/>
      <c r="L29" s="73"/>
      <c r="M29" s="73"/>
      <c r="S29" s="8"/>
      <c r="T29" s="8"/>
    </row>
    <row r="30" spans="4:20" s="4" customFormat="1" ht="23.25" x14ac:dyDescent="0.35">
      <c r="D30" s="8"/>
      <c r="E30" s="8"/>
      <c r="F30" s="73"/>
      <c r="G30" s="73"/>
      <c r="H30" s="74"/>
      <c r="I30" s="75"/>
      <c r="J30" s="76"/>
      <c r="K30" s="72"/>
      <c r="L30" s="73"/>
      <c r="M30" s="73"/>
      <c r="N30" s="73"/>
      <c r="O30" s="76"/>
      <c r="P30" s="74"/>
      <c r="Q30" s="74"/>
      <c r="R30" s="73"/>
      <c r="S30" s="8"/>
      <c r="T30" s="8"/>
    </row>
    <row r="31" spans="4:20" s="4" customFormat="1" ht="23.25" x14ac:dyDescent="0.35">
      <c r="D31" s="8"/>
      <c r="E31" s="8"/>
      <c r="F31" s="314" t="s">
        <v>163</v>
      </c>
      <c r="G31" s="314"/>
      <c r="H31" s="314"/>
      <c r="I31" s="314"/>
      <c r="J31" s="74"/>
      <c r="K31" s="72"/>
      <c r="L31" s="73"/>
      <c r="M31" s="73"/>
      <c r="N31" s="314" t="s">
        <v>112</v>
      </c>
      <c r="O31" s="314"/>
      <c r="P31" s="314"/>
      <c r="Q31" s="314"/>
      <c r="R31" s="314"/>
      <c r="S31" s="8"/>
      <c r="T31" s="8"/>
    </row>
    <row r="32" spans="4:20" s="4" customFormat="1" ht="23.25" x14ac:dyDescent="0.35">
      <c r="D32" s="8"/>
      <c r="E32" s="8"/>
      <c r="F32" s="308" t="s">
        <v>35</v>
      </c>
      <c r="G32" s="308"/>
      <c r="H32" s="308"/>
      <c r="I32" s="308"/>
      <c r="J32" s="71"/>
      <c r="K32" s="72"/>
      <c r="L32" s="73"/>
      <c r="M32" s="73"/>
      <c r="N32" s="308" t="s">
        <v>38</v>
      </c>
      <c r="O32" s="308"/>
      <c r="P32" s="308"/>
      <c r="Q32" s="308"/>
      <c r="R32" s="308"/>
      <c r="S32" s="8"/>
      <c r="T32" s="8"/>
    </row>
    <row r="33" spans="4:20" s="4" customFormat="1" ht="23.25" x14ac:dyDescent="0.35">
      <c r="D33" s="8"/>
      <c r="E33" s="8"/>
      <c r="F33" s="308" t="s">
        <v>34</v>
      </c>
      <c r="G33" s="308"/>
      <c r="H33" s="308"/>
      <c r="I33" s="308"/>
      <c r="J33" s="71"/>
      <c r="K33" s="72"/>
      <c r="L33" s="73"/>
      <c r="M33" s="73"/>
      <c r="N33" s="308" t="s">
        <v>36</v>
      </c>
      <c r="O33" s="308"/>
      <c r="P33" s="308"/>
      <c r="Q33" s="308"/>
      <c r="R33" s="308"/>
      <c r="S33" s="8"/>
      <c r="T33" s="8"/>
    </row>
    <row r="34" spans="4:20" s="4" customFormat="1" ht="23.25" x14ac:dyDescent="0.35">
      <c r="D34" s="8"/>
      <c r="E34" s="8"/>
      <c r="F34" s="76"/>
      <c r="G34" s="76"/>
      <c r="H34" s="76"/>
      <c r="I34" s="75"/>
      <c r="J34" s="71"/>
      <c r="K34" s="72"/>
      <c r="L34" s="73"/>
      <c r="M34" s="73"/>
      <c r="N34" s="76"/>
      <c r="O34" s="76"/>
      <c r="P34" s="76"/>
      <c r="Q34" s="76"/>
      <c r="R34" s="76"/>
      <c r="S34" s="8"/>
      <c r="T34" s="8"/>
    </row>
    <row r="35" spans="4:20" s="4" customFormat="1" ht="21" x14ac:dyDescent="0.35">
      <c r="D35" s="8"/>
      <c r="E35" s="8"/>
      <c r="F35" s="10"/>
      <c r="G35" s="10"/>
      <c r="H35" s="10"/>
      <c r="I35" s="65"/>
      <c r="J35" s="13"/>
      <c r="K35" s="14"/>
      <c r="L35" s="15"/>
      <c r="M35" s="16"/>
      <c r="N35" s="16"/>
      <c r="O35" s="13"/>
      <c r="P35" s="13"/>
      <c r="Q35" s="10"/>
      <c r="R35" s="10"/>
      <c r="S35" s="8"/>
      <c r="T35" s="8"/>
    </row>
    <row r="36" spans="4:20" s="4" customFormat="1" ht="21.75" thickBot="1" x14ac:dyDescent="0.4">
      <c r="D36" s="8"/>
      <c r="E36" s="8"/>
      <c r="F36" s="10"/>
      <c r="G36" s="10"/>
      <c r="H36" s="17"/>
      <c r="I36" s="66"/>
      <c r="J36" s="18"/>
      <c r="K36" s="18"/>
      <c r="L36" s="18"/>
      <c r="M36" s="18"/>
      <c r="N36" s="18"/>
      <c r="O36" s="18"/>
      <c r="P36" s="18"/>
      <c r="Q36" s="14"/>
      <c r="R36" s="10"/>
      <c r="S36" s="8"/>
      <c r="T36" s="8"/>
    </row>
    <row r="37" spans="4:20" s="4" customFormat="1" ht="21" x14ac:dyDescent="0.35">
      <c r="D37" s="8"/>
      <c r="E37" s="8"/>
      <c r="F37" s="10"/>
      <c r="G37" s="10"/>
      <c r="H37" s="10"/>
      <c r="I37" s="309" t="s">
        <v>49</v>
      </c>
      <c r="J37" s="309"/>
      <c r="K37" s="309"/>
      <c r="L37" s="309"/>
      <c r="M37" s="309"/>
      <c r="N37" s="309"/>
      <c r="O37" s="309"/>
      <c r="P37" s="19"/>
      <c r="Q37" s="10"/>
      <c r="R37" s="10"/>
      <c r="S37" s="8"/>
      <c r="T37" s="8"/>
    </row>
    <row r="38" spans="4:20" s="4" customFormat="1" ht="21" x14ac:dyDescent="0.35">
      <c r="D38" s="8"/>
      <c r="E38" s="8"/>
      <c r="F38" s="10"/>
      <c r="G38" s="10"/>
      <c r="H38" s="10"/>
      <c r="I38" s="307" t="s">
        <v>53</v>
      </c>
      <c r="J38" s="307"/>
      <c r="K38" s="307"/>
      <c r="L38" s="307"/>
      <c r="M38" s="307"/>
      <c r="N38" s="307"/>
      <c r="O38" s="307"/>
      <c r="P38" s="11"/>
      <c r="Q38" s="10"/>
      <c r="R38" s="10"/>
      <c r="S38" s="8"/>
      <c r="T38" s="8"/>
    </row>
    <row r="39" spans="4:20" s="4" customFormat="1" ht="21" x14ac:dyDescent="0.35">
      <c r="D39" s="8"/>
      <c r="E39" s="8"/>
      <c r="F39" s="10"/>
      <c r="G39" s="10"/>
      <c r="H39" s="10"/>
      <c r="I39" s="65"/>
      <c r="J39" s="13"/>
      <c r="K39" s="14"/>
      <c r="L39" s="15"/>
      <c r="M39" s="16"/>
      <c r="N39" s="16"/>
      <c r="O39" s="13"/>
      <c r="P39" s="13"/>
      <c r="Q39" s="10"/>
      <c r="R39" s="10"/>
      <c r="S39" s="8"/>
      <c r="T39" s="8"/>
    </row>
    <row r="40" spans="4:20" s="4" customFormat="1" ht="21" x14ac:dyDescent="0.35">
      <c r="D40" s="8"/>
      <c r="E40" s="8"/>
      <c r="F40" s="10"/>
      <c r="G40" s="10"/>
      <c r="H40" s="10"/>
      <c r="I40" s="65"/>
      <c r="J40" s="13"/>
      <c r="K40" s="14"/>
      <c r="M40" s="16"/>
      <c r="N40" s="16"/>
      <c r="O40" s="13"/>
      <c r="P40" s="13"/>
      <c r="Q40" s="10"/>
      <c r="R40" s="10"/>
      <c r="S40" s="8"/>
    </row>
    <row r="41" spans="4:20" x14ac:dyDescent="0.25">
      <c r="D41" s="5"/>
      <c r="E41" s="5"/>
      <c r="F41" s="5"/>
      <c r="G41" s="5"/>
      <c r="H41" s="5"/>
      <c r="I41" s="64"/>
      <c r="J41" s="5"/>
      <c r="K41" s="6"/>
      <c r="L41" s="5"/>
      <c r="M41" s="5"/>
      <c r="N41" s="5"/>
      <c r="O41" s="5"/>
      <c r="P41" s="5"/>
      <c r="Q41" s="5"/>
      <c r="R41" s="5"/>
      <c r="S41" s="5"/>
      <c r="T41" s="5"/>
    </row>
    <row r="42" spans="4:20" x14ac:dyDescent="0.25">
      <c r="D42" s="5"/>
      <c r="E42" s="5"/>
      <c r="F42" s="5"/>
      <c r="G42" s="5"/>
      <c r="H42" s="5"/>
      <c r="I42" s="64"/>
      <c r="J42" s="5"/>
      <c r="K42" s="6"/>
      <c r="L42" s="5"/>
      <c r="M42" s="5"/>
      <c r="N42" s="5"/>
      <c r="O42" s="5"/>
      <c r="P42" s="5"/>
      <c r="Q42" s="5"/>
      <c r="R42" s="5"/>
      <c r="S42" s="5"/>
      <c r="T42" s="5"/>
    </row>
    <row r="43" spans="4:20" x14ac:dyDescent="0.25">
      <c r="D43" s="5"/>
      <c r="E43" s="5"/>
      <c r="F43" s="5"/>
      <c r="G43" s="5"/>
      <c r="H43" s="5"/>
      <c r="I43" s="60"/>
      <c r="J43" s="5"/>
      <c r="K43" s="6"/>
      <c r="L43" s="5"/>
      <c r="M43" s="5"/>
      <c r="N43" s="5"/>
      <c r="O43" s="5"/>
      <c r="P43" s="5"/>
      <c r="Q43" s="5"/>
      <c r="R43" s="5"/>
      <c r="S43" s="5"/>
      <c r="T43" s="5"/>
    </row>
  </sheetData>
  <mergeCells count="16">
    <mergeCell ref="D8:T8"/>
    <mergeCell ref="D2:T2"/>
    <mergeCell ref="D3:T3"/>
    <mergeCell ref="D4:T4"/>
    <mergeCell ref="D5:T5"/>
    <mergeCell ref="D6:T6"/>
    <mergeCell ref="F33:I33"/>
    <mergeCell ref="N33:R33"/>
    <mergeCell ref="I37:O37"/>
    <mergeCell ref="I38:O38"/>
    <mergeCell ref="D9:T9"/>
    <mergeCell ref="D21:M21"/>
    <mergeCell ref="F31:I31"/>
    <mergeCell ref="N31:R31"/>
    <mergeCell ref="F32:I32"/>
    <mergeCell ref="N32:R32"/>
  </mergeCells>
  <phoneticPr fontId="16" type="noConversion"/>
  <printOptions horizontalCentered="1"/>
  <pageMargins left="0" right="0" top="0.39370078740157483" bottom="0.19685039370078741" header="0" footer="0.31496062992125984"/>
  <pageSetup scale="3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D1:T81"/>
  <sheetViews>
    <sheetView showGridLines="0" view="pageBreakPreview" topLeftCell="D16" zoomScale="70" zoomScaleNormal="30" zoomScaleSheetLayoutView="70" workbookViewId="0">
      <selection activeCell="I25" sqref="I25:M25"/>
    </sheetView>
  </sheetViews>
  <sheetFormatPr baseColWidth="10" defaultRowHeight="15" x14ac:dyDescent="0.25"/>
  <cols>
    <col min="1" max="3" width="11.42578125" style="1"/>
    <col min="4" max="4" width="7.42578125" style="1" customWidth="1"/>
    <col min="5" max="5" width="23.140625" style="1" bestFit="1" customWidth="1"/>
    <col min="6" max="6" width="22.85546875" style="1" customWidth="1"/>
    <col min="7" max="7" width="19.140625" style="1" bestFit="1" customWidth="1"/>
    <col min="8" max="8" width="23.140625" style="1" bestFit="1" customWidth="1"/>
    <col min="9" max="9" width="41.140625" style="67" customWidth="1"/>
    <col min="10" max="10" width="40.42578125" style="1" customWidth="1"/>
    <col min="11" max="11" width="27.140625" style="2" bestFit="1" customWidth="1"/>
    <col min="12" max="12" width="16.140625" style="1" customWidth="1"/>
    <col min="13" max="13" width="17.5703125" style="1" customWidth="1"/>
    <col min="14" max="14" width="9.5703125" style="1" customWidth="1"/>
    <col min="15" max="15" width="26" style="1" customWidth="1"/>
    <col min="16" max="17" width="18.28515625" style="1" bestFit="1" customWidth="1"/>
    <col min="18" max="18" width="18.140625" style="1" customWidth="1"/>
    <col min="19" max="19" width="20.85546875" style="1" customWidth="1"/>
    <col min="20" max="20" width="26.140625" style="1" customWidth="1"/>
    <col min="21" max="16384" width="11.42578125" style="1"/>
  </cols>
  <sheetData>
    <row r="1" spans="4:20" s="5" customFormat="1" ht="22.5" customHeight="1" x14ac:dyDescent="0.25">
      <c r="I1" s="60"/>
      <c r="K1" s="6"/>
    </row>
    <row r="2" spans="4:20" s="5" customFormat="1" ht="22.5" customHeight="1" x14ac:dyDescent="0.25"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</row>
    <row r="3" spans="4:20" s="5" customFormat="1" ht="22.5" customHeight="1" x14ac:dyDescent="0.25"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</row>
    <row r="4" spans="4:20" s="5" customFormat="1" ht="29.25" customHeight="1" x14ac:dyDescent="0.25">
      <c r="D4" s="320"/>
      <c r="E4" s="320"/>
      <c r="F4" s="320"/>
      <c r="G4" s="320"/>
      <c r="H4" s="320"/>
      <c r="I4" s="320"/>
      <c r="J4" s="320"/>
      <c r="K4" s="320"/>
      <c r="L4" s="320"/>
      <c r="M4" s="320"/>
      <c r="N4" s="320"/>
      <c r="O4" s="320"/>
      <c r="P4" s="320"/>
      <c r="Q4" s="320"/>
      <c r="R4" s="320"/>
      <c r="S4" s="320"/>
      <c r="T4" s="320"/>
    </row>
    <row r="5" spans="4:20" s="5" customFormat="1" ht="35.25" customHeight="1" x14ac:dyDescent="0.25">
      <c r="D5" s="321" t="s">
        <v>299</v>
      </c>
      <c r="E5" s="321"/>
      <c r="F5" s="321"/>
      <c r="G5" s="321"/>
      <c r="H5" s="321"/>
      <c r="I5" s="321"/>
      <c r="J5" s="321"/>
      <c r="K5" s="321"/>
      <c r="L5" s="321"/>
      <c r="M5" s="321"/>
      <c r="N5" s="321"/>
      <c r="O5" s="321"/>
      <c r="P5" s="321"/>
      <c r="Q5" s="321"/>
      <c r="R5" s="321"/>
      <c r="S5" s="321"/>
      <c r="T5" s="321"/>
    </row>
    <row r="6" spans="4:20" s="5" customFormat="1" ht="22.5" customHeight="1" x14ac:dyDescent="0.25">
      <c r="D6" s="322"/>
      <c r="E6" s="322"/>
      <c r="F6" s="322"/>
      <c r="G6" s="322"/>
      <c r="H6" s="322"/>
      <c r="I6" s="322"/>
      <c r="J6" s="322"/>
      <c r="K6" s="322"/>
      <c r="L6" s="322"/>
      <c r="M6" s="322"/>
      <c r="N6" s="322"/>
      <c r="O6" s="322"/>
      <c r="P6" s="322"/>
      <c r="Q6" s="322"/>
      <c r="R6" s="322"/>
      <c r="S6" s="322"/>
      <c r="T6" s="322"/>
    </row>
    <row r="7" spans="4:20" s="5" customFormat="1" ht="22.5" customHeight="1" x14ac:dyDescent="0.25">
      <c r="D7" s="118"/>
      <c r="E7" s="118"/>
      <c r="F7" s="118"/>
      <c r="G7" s="118"/>
      <c r="H7" s="118"/>
      <c r="I7" s="119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</row>
    <row r="8" spans="4:20" s="7" customFormat="1" ht="22.5" customHeight="1" x14ac:dyDescent="0.25">
      <c r="D8" s="319" t="s">
        <v>300</v>
      </c>
      <c r="E8" s="319"/>
      <c r="F8" s="319"/>
      <c r="G8" s="319"/>
      <c r="H8" s="319"/>
      <c r="I8" s="319"/>
      <c r="J8" s="319"/>
      <c r="K8" s="319"/>
      <c r="L8" s="319"/>
      <c r="M8" s="319"/>
      <c r="N8" s="319"/>
      <c r="O8" s="319"/>
      <c r="P8" s="319"/>
      <c r="Q8" s="319"/>
      <c r="R8" s="319"/>
      <c r="S8" s="319"/>
      <c r="T8" s="319"/>
    </row>
    <row r="9" spans="4:20" s="7" customFormat="1" ht="22.5" customHeight="1" x14ac:dyDescent="0.25">
      <c r="D9" s="324" t="s">
        <v>301</v>
      </c>
      <c r="E9" s="324"/>
      <c r="F9" s="324"/>
      <c r="G9" s="324"/>
      <c r="H9" s="324"/>
      <c r="I9" s="324"/>
      <c r="J9" s="324"/>
      <c r="K9" s="324"/>
      <c r="L9" s="324"/>
      <c r="M9" s="324"/>
      <c r="N9" s="324"/>
      <c r="O9" s="324"/>
      <c r="P9" s="324"/>
      <c r="Q9" s="324"/>
      <c r="R9" s="324"/>
      <c r="S9" s="324"/>
      <c r="T9" s="324"/>
    </row>
    <row r="10" spans="4:20" s="5" customFormat="1" ht="22.5" customHeight="1" x14ac:dyDescent="0.4">
      <c r="D10" s="120"/>
      <c r="E10" s="120"/>
      <c r="F10" s="120"/>
      <c r="G10" s="120"/>
      <c r="H10" s="120"/>
      <c r="I10" s="121"/>
      <c r="J10" s="120"/>
      <c r="K10" s="122"/>
      <c r="L10" s="120"/>
      <c r="M10" s="120"/>
      <c r="N10" s="123" t="s">
        <v>2</v>
      </c>
      <c r="O10" s="123"/>
      <c r="P10" s="120"/>
      <c r="Q10" s="120"/>
      <c r="R10" s="120"/>
      <c r="S10" s="120"/>
      <c r="T10" s="120"/>
    </row>
    <row r="11" spans="4:20" ht="76.5" x14ac:dyDescent="0.25">
      <c r="D11" s="124" t="s">
        <v>3</v>
      </c>
      <c r="E11" s="124" t="s">
        <v>4</v>
      </c>
      <c r="F11" s="124" t="s">
        <v>5</v>
      </c>
      <c r="G11" s="124" t="s">
        <v>6</v>
      </c>
      <c r="H11" s="124" t="s">
        <v>7</v>
      </c>
      <c r="I11" s="124" t="s">
        <v>0</v>
      </c>
      <c r="J11" s="124" t="s">
        <v>8</v>
      </c>
      <c r="K11" s="125" t="s">
        <v>9</v>
      </c>
      <c r="L11" s="143" t="s">
        <v>10</v>
      </c>
      <c r="M11" s="143" t="s">
        <v>11</v>
      </c>
      <c r="N11" s="145" t="s">
        <v>12</v>
      </c>
      <c r="O11" s="124" t="s">
        <v>13</v>
      </c>
      <c r="P11" s="124" t="s">
        <v>14</v>
      </c>
      <c r="Q11" s="124" t="s">
        <v>15</v>
      </c>
      <c r="R11" s="124" t="s">
        <v>16</v>
      </c>
      <c r="S11" s="124" t="s">
        <v>17</v>
      </c>
      <c r="T11" s="124" t="s">
        <v>18</v>
      </c>
    </row>
    <row r="12" spans="4:20" s="22" customFormat="1" ht="72.75" customHeight="1" x14ac:dyDescent="0.25">
      <c r="D12" s="126" t="s">
        <v>43</v>
      </c>
      <c r="E12" s="144" t="s">
        <v>257</v>
      </c>
      <c r="F12" s="127" t="s">
        <v>228</v>
      </c>
      <c r="G12" s="28" t="s">
        <v>256</v>
      </c>
      <c r="H12" s="144" t="s">
        <v>257</v>
      </c>
      <c r="I12" s="128" t="s">
        <v>51</v>
      </c>
      <c r="J12" s="105" t="s">
        <v>136</v>
      </c>
      <c r="K12" s="131">
        <v>67922.460000000006</v>
      </c>
      <c r="L12" s="32" t="s">
        <v>30</v>
      </c>
      <c r="M12" s="130" t="s">
        <v>123</v>
      </c>
      <c r="N12" s="128">
        <v>25</v>
      </c>
      <c r="O12" s="131">
        <v>67922.460000000006</v>
      </c>
      <c r="P12" s="132"/>
      <c r="Q12" s="128"/>
      <c r="R12" s="128"/>
      <c r="S12" s="132"/>
      <c r="T12" s="132">
        <v>67922.460000000006</v>
      </c>
    </row>
    <row r="13" spans="4:20" s="22" customFormat="1" ht="113.25" customHeight="1" x14ac:dyDescent="0.25">
      <c r="D13" s="126" t="s">
        <v>54</v>
      </c>
      <c r="E13" s="144" t="s">
        <v>251</v>
      </c>
      <c r="F13" s="127" t="s">
        <v>249</v>
      </c>
      <c r="G13" s="28" t="s">
        <v>294</v>
      </c>
      <c r="H13" s="144" t="s">
        <v>240</v>
      </c>
      <c r="I13" s="129" t="str">
        <f>'[1]GASTOS 2021'!$B$41</f>
        <v xml:space="preserve">	J&amp;R Almoncap Solutions, SRL</v>
      </c>
      <c r="J13" s="117" t="s">
        <v>250</v>
      </c>
      <c r="K13" s="146">
        <v>126850</v>
      </c>
      <c r="L13" s="32" t="s">
        <v>30</v>
      </c>
      <c r="M13" s="130" t="s">
        <v>243</v>
      </c>
      <c r="N13" s="128">
        <v>28</v>
      </c>
      <c r="O13" s="132">
        <v>126850</v>
      </c>
      <c r="P13" s="132"/>
      <c r="Q13" s="128"/>
      <c r="R13" s="128"/>
      <c r="S13" s="132"/>
      <c r="T13" s="132">
        <f t="shared" ref="T13:T19" si="0">+O13</f>
        <v>126850</v>
      </c>
    </row>
    <row r="14" spans="4:20" s="21" customFormat="1" ht="117.75" customHeight="1" x14ac:dyDescent="0.3">
      <c r="D14" s="126" t="s">
        <v>55</v>
      </c>
      <c r="E14" s="151">
        <v>44330</v>
      </c>
      <c r="F14" s="127" t="s">
        <v>232</v>
      </c>
      <c r="G14" s="29" t="s">
        <v>244</v>
      </c>
      <c r="H14" s="150">
        <v>44330</v>
      </c>
      <c r="I14" s="129" t="s">
        <v>295</v>
      </c>
      <c r="J14" s="52" t="s">
        <v>231</v>
      </c>
      <c r="K14" s="146">
        <v>600000</v>
      </c>
      <c r="L14" s="32" t="s">
        <v>30</v>
      </c>
      <c r="M14" s="130" t="s">
        <v>146</v>
      </c>
      <c r="N14" s="128">
        <v>30</v>
      </c>
      <c r="O14" s="132">
        <v>600000</v>
      </c>
      <c r="P14" s="132"/>
      <c r="Q14" s="132"/>
      <c r="R14" s="132"/>
      <c r="S14" s="132"/>
      <c r="T14" s="132">
        <f t="shared" si="0"/>
        <v>600000</v>
      </c>
    </row>
    <row r="15" spans="4:20" s="21" customFormat="1" ht="98.25" customHeight="1" x14ac:dyDescent="0.3">
      <c r="D15" s="126" t="s">
        <v>56</v>
      </c>
      <c r="E15" s="151">
        <v>44320</v>
      </c>
      <c r="F15" s="127" t="s">
        <v>296</v>
      </c>
      <c r="G15" s="29" t="s">
        <v>246</v>
      </c>
      <c r="H15" s="150">
        <v>44341</v>
      </c>
      <c r="I15" s="129" t="str">
        <f>'[1]GASTOS 2021'!$B$43</f>
        <v>Magi Graphic Impresos y Papelería SRL</v>
      </c>
      <c r="J15" s="52" t="s">
        <v>297</v>
      </c>
      <c r="K15" s="147" t="s">
        <v>234</v>
      </c>
      <c r="L15" s="32" t="s">
        <v>30</v>
      </c>
      <c r="M15" s="130" t="s">
        <v>67</v>
      </c>
      <c r="N15" s="128">
        <v>30</v>
      </c>
      <c r="O15" s="132" t="s">
        <v>234</v>
      </c>
      <c r="P15" s="132"/>
      <c r="Q15" s="132"/>
      <c r="R15" s="132"/>
      <c r="S15" s="132"/>
      <c r="T15" s="132" t="str">
        <f t="shared" si="0"/>
        <v>34,810.00</v>
      </c>
    </row>
    <row r="16" spans="4:20" s="21" customFormat="1" ht="123" customHeight="1" x14ac:dyDescent="0.3">
      <c r="D16" s="126" t="s">
        <v>57</v>
      </c>
      <c r="E16" s="151">
        <v>44351</v>
      </c>
      <c r="F16" s="127" t="s">
        <v>253</v>
      </c>
      <c r="G16" s="29" t="s">
        <v>255</v>
      </c>
      <c r="H16" s="150">
        <v>44363</v>
      </c>
      <c r="I16" s="133" t="s">
        <v>252</v>
      </c>
      <c r="J16" s="117" t="s">
        <v>254</v>
      </c>
      <c r="K16" s="147">
        <v>7500</v>
      </c>
      <c r="L16" s="32" t="str">
        <f>+L14</f>
        <v>CREDITO</v>
      </c>
      <c r="M16" s="130" t="s">
        <v>73</v>
      </c>
      <c r="N16" s="128">
        <v>30</v>
      </c>
      <c r="O16" s="132">
        <v>7500</v>
      </c>
      <c r="P16" s="132"/>
      <c r="Q16" s="132"/>
      <c r="R16" s="132"/>
      <c r="S16" s="132"/>
      <c r="T16" s="132">
        <f t="shared" si="0"/>
        <v>7500</v>
      </c>
    </row>
    <row r="17" spans="4:20" s="21" customFormat="1" ht="133.5" customHeight="1" x14ac:dyDescent="0.3">
      <c r="D17" s="126" t="s">
        <v>58</v>
      </c>
      <c r="E17" s="151">
        <v>44343</v>
      </c>
      <c r="F17" s="127" t="s">
        <v>260</v>
      </c>
      <c r="G17" s="29" t="s">
        <v>258</v>
      </c>
      <c r="H17" s="150">
        <f>+E17</f>
        <v>44343</v>
      </c>
      <c r="I17" s="129" t="str">
        <f>'[1]GASTOS 2021'!$B$43</f>
        <v>Magi Graphic Impresos y Papelería SRL</v>
      </c>
      <c r="J17" s="52" t="s">
        <v>298</v>
      </c>
      <c r="K17" s="148" t="s">
        <v>259</v>
      </c>
      <c r="L17" s="32" t="str">
        <f>+L15</f>
        <v>CREDITO</v>
      </c>
      <c r="M17" s="130" t="s">
        <v>67</v>
      </c>
      <c r="N17" s="128">
        <v>30</v>
      </c>
      <c r="O17" s="148" t="s">
        <v>259</v>
      </c>
      <c r="P17" s="132"/>
      <c r="Q17" s="132"/>
      <c r="R17" s="132"/>
      <c r="S17" s="132"/>
      <c r="T17" s="132" t="str">
        <f t="shared" si="0"/>
        <v>30,857.00</v>
      </c>
    </row>
    <row r="18" spans="4:20" s="21" customFormat="1" ht="138" customHeight="1" x14ac:dyDescent="0.3">
      <c r="D18" s="126" t="s">
        <v>25</v>
      </c>
      <c r="E18" s="151">
        <v>44341</v>
      </c>
      <c r="F18" s="127" t="s">
        <v>236</v>
      </c>
      <c r="G18" s="28" t="s">
        <v>237</v>
      </c>
      <c r="H18" s="150">
        <v>44330</v>
      </c>
      <c r="I18" s="129" t="s">
        <v>248</v>
      </c>
      <c r="J18" s="117" t="s">
        <v>242</v>
      </c>
      <c r="K18" s="146">
        <v>150000</v>
      </c>
      <c r="L18" s="32" t="str">
        <f>+L14</f>
        <v>CREDITO</v>
      </c>
      <c r="M18" s="130" t="s">
        <v>110</v>
      </c>
      <c r="N18" s="128">
        <v>30</v>
      </c>
      <c r="O18" s="132">
        <v>120000</v>
      </c>
      <c r="P18" s="132"/>
      <c r="Q18" s="132"/>
      <c r="R18" s="132"/>
      <c r="S18" s="132"/>
      <c r="T18" s="132">
        <f t="shared" si="0"/>
        <v>120000</v>
      </c>
    </row>
    <row r="19" spans="4:20" s="21" customFormat="1" ht="108" customHeight="1" x14ac:dyDescent="0.3">
      <c r="D19" s="126" t="s">
        <v>26</v>
      </c>
      <c r="E19" s="151">
        <v>44372</v>
      </c>
      <c r="F19" s="127" t="s">
        <v>263</v>
      </c>
      <c r="G19" s="28" t="s">
        <v>261</v>
      </c>
      <c r="H19" s="150">
        <f t="shared" ref="H19:H25" si="1">+E19</f>
        <v>44372</v>
      </c>
      <c r="I19" s="128" t="s">
        <v>51</v>
      </c>
      <c r="J19" s="117" t="s">
        <v>262</v>
      </c>
      <c r="K19" s="134" t="s">
        <v>264</v>
      </c>
      <c r="L19" s="32" t="str">
        <f>+L15</f>
        <v>CREDITO</v>
      </c>
      <c r="M19" s="130" t="s">
        <v>123</v>
      </c>
      <c r="N19" s="128">
        <v>5</v>
      </c>
      <c r="O19" s="131" t="s">
        <v>264</v>
      </c>
      <c r="P19" s="132"/>
      <c r="Q19" s="132"/>
      <c r="R19" s="132"/>
      <c r="S19" s="132"/>
      <c r="T19" s="132" t="str">
        <f t="shared" si="0"/>
        <v>30,470.99</v>
      </c>
    </row>
    <row r="20" spans="4:20" s="21" customFormat="1" ht="108" customHeight="1" x14ac:dyDescent="0.3">
      <c r="D20" s="126" t="s">
        <v>21</v>
      </c>
      <c r="E20" s="151">
        <v>44363</v>
      </c>
      <c r="F20" s="127" t="s">
        <v>267</v>
      </c>
      <c r="G20" s="45" t="s">
        <v>268</v>
      </c>
      <c r="H20" s="154">
        <f t="shared" si="1"/>
        <v>44363</v>
      </c>
      <c r="I20" s="155" t="s">
        <v>265</v>
      </c>
      <c r="J20" s="156" t="s">
        <v>266</v>
      </c>
      <c r="K20" s="157" t="s">
        <v>269</v>
      </c>
      <c r="L20" s="49" t="str">
        <f t="shared" ref="L20:L23" si="2">+L16</f>
        <v>CREDITO</v>
      </c>
      <c r="M20" s="136" t="s">
        <v>270</v>
      </c>
      <c r="N20" s="158">
        <v>14</v>
      </c>
      <c r="O20" s="159" t="s">
        <v>269</v>
      </c>
      <c r="P20" s="160"/>
      <c r="Q20" s="160"/>
      <c r="R20" s="132"/>
      <c r="S20" s="132"/>
      <c r="T20" s="135" t="s">
        <v>269</v>
      </c>
    </row>
    <row r="21" spans="4:20" s="21" customFormat="1" ht="108" customHeight="1" x14ac:dyDescent="0.3">
      <c r="D21" s="126" t="s">
        <v>22</v>
      </c>
      <c r="E21" s="151">
        <v>44364</v>
      </c>
      <c r="F21" s="152" t="s">
        <v>273</v>
      </c>
      <c r="G21" s="28" t="s">
        <v>274</v>
      </c>
      <c r="H21" s="150">
        <f t="shared" si="1"/>
        <v>44364</v>
      </c>
      <c r="I21" s="109" t="s">
        <v>271</v>
      </c>
      <c r="J21" s="117" t="s">
        <v>272</v>
      </c>
      <c r="K21" s="134" t="s">
        <v>275</v>
      </c>
      <c r="L21" s="32" t="str">
        <f t="shared" si="2"/>
        <v>CREDITO</v>
      </c>
      <c r="M21" s="130" t="s">
        <v>206</v>
      </c>
      <c r="N21" s="128">
        <v>13</v>
      </c>
      <c r="O21" s="131" t="s">
        <v>275</v>
      </c>
      <c r="P21" s="132"/>
      <c r="Q21" s="132"/>
      <c r="R21" s="153"/>
      <c r="S21" s="132"/>
      <c r="T21" s="132" t="str">
        <f>+O21</f>
        <v>27,544.00</v>
      </c>
    </row>
    <row r="22" spans="4:20" s="21" customFormat="1" ht="108" customHeight="1" x14ac:dyDescent="0.3">
      <c r="D22" s="126" t="s">
        <v>23</v>
      </c>
      <c r="E22" s="151">
        <f>+E21</f>
        <v>44364</v>
      </c>
      <c r="F22" s="127" t="s">
        <v>277</v>
      </c>
      <c r="G22" s="161" t="s">
        <v>278</v>
      </c>
      <c r="H22" s="162">
        <f t="shared" si="1"/>
        <v>44364</v>
      </c>
      <c r="I22" s="163" t="s">
        <v>276</v>
      </c>
      <c r="J22" s="164" t="s">
        <v>285</v>
      </c>
      <c r="K22" s="165" t="s">
        <v>279</v>
      </c>
      <c r="L22" s="166" t="str">
        <f t="shared" si="2"/>
        <v>CREDITO</v>
      </c>
      <c r="M22" s="167" t="s">
        <v>280</v>
      </c>
      <c r="N22" s="163">
        <v>13</v>
      </c>
      <c r="O22" s="168" t="s">
        <v>279</v>
      </c>
      <c r="P22" s="169"/>
      <c r="Q22" s="169"/>
      <c r="R22" s="132"/>
      <c r="S22" s="132"/>
      <c r="T22" s="134" t="s">
        <v>279</v>
      </c>
    </row>
    <row r="23" spans="4:20" s="21" customFormat="1" ht="122.25" customHeight="1" x14ac:dyDescent="0.3">
      <c r="D23" s="126" t="s">
        <v>24</v>
      </c>
      <c r="E23" s="151">
        <v>44364</v>
      </c>
      <c r="F23" s="127" t="s">
        <v>281</v>
      </c>
      <c r="G23" s="28" t="s">
        <v>282</v>
      </c>
      <c r="H23" s="150">
        <f t="shared" si="1"/>
        <v>44364</v>
      </c>
      <c r="I23" s="129" t="s">
        <v>177</v>
      </c>
      <c r="J23" s="117" t="s">
        <v>284</v>
      </c>
      <c r="K23" s="134" t="s">
        <v>283</v>
      </c>
      <c r="L23" s="32" t="str">
        <f t="shared" si="2"/>
        <v>CREDITO</v>
      </c>
      <c r="M23" s="136" t="s">
        <v>181</v>
      </c>
      <c r="N23" s="128">
        <v>13</v>
      </c>
      <c r="O23" s="131" t="s">
        <v>283</v>
      </c>
      <c r="P23" s="132"/>
      <c r="Q23" s="132"/>
      <c r="R23" s="132"/>
      <c r="S23" s="132"/>
      <c r="T23" s="132" t="str">
        <f>+O23</f>
        <v>56,111.52</v>
      </c>
    </row>
    <row r="24" spans="4:20" s="21" customFormat="1" ht="122.25" customHeight="1" x14ac:dyDescent="0.3">
      <c r="D24" s="126" t="s">
        <v>27</v>
      </c>
      <c r="E24" s="151">
        <v>44365</v>
      </c>
      <c r="F24" s="127" t="s">
        <v>287</v>
      </c>
      <c r="G24" s="28" t="s">
        <v>230</v>
      </c>
      <c r="H24" s="150">
        <f t="shared" si="1"/>
        <v>44365</v>
      </c>
      <c r="I24" s="129" t="s">
        <v>184</v>
      </c>
      <c r="J24" s="105" t="s">
        <v>288</v>
      </c>
      <c r="K24" s="134" t="s">
        <v>286</v>
      </c>
      <c r="L24" s="32" t="str">
        <f>+L23</f>
        <v>CREDITO</v>
      </c>
      <c r="M24" s="130" t="s">
        <v>146</v>
      </c>
      <c r="N24" s="128">
        <v>12</v>
      </c>
      <c r="O24" s="131" t="str">
        <f>+K24</f>
        <v>23,280.03 </v>
      </c>
      <c r="P24" s="132"/>
      <c r="Q24" s="132"/>
      <c r="R24" s="132"/>
      <c r="S24" s="132"/>
      <c r="T24" s="132" t="str">
        <f>+O24</f>
        <v>23,280.03 </v>
      </c>
    </row>
    <row r="25" spans="4:20" s="21" customFormat="1" ht="122.25" customHeight="1" x14ac:dyDescent="0.3">
      <c r="D25" s="126" t="s">
        <v>28</v>
      </c>
      <c r="E25" s="151">
        <v>44346</v>
      </c>
      <c r="F25" s="127" t="s">
        <v>289</v>
      </c>
      <c r="G25" s="28" t="s">
        <v>290</v>
      </c>
      <c r="H25" s="150">
        <f t="shared" si="1"/>
        <v>44346</v>
      </c>
      <c r="I25" s="129" t="s">
        <v>291</v>
      </c>
      <c r="J25" s="105" t="s">
        <v>292</v>
      </c>
      <c r="K25" s="137">
        <v>110000</v>
      </c>
      <c r="L25" s="32" t="str">
        <f>+L24</f>
        <v>CREDITO</v>
      </c>
      <c r="M25" s="130" t="s">
        <v>293</v>
      </c>
      <c r="N25" s="128">
        <v>30</v>
      </c>
      <c r="O25" s="131">
        <v>110000</v>
      </c>
      <c r="P25" s="132"/>
      <c r="Q25" s="132"/>
      <c r="R25" s="132"/>
      <c r="S25" s="132"/>
      <c r="T25" s="132">
        <v>110000</v>
      </c>
    </row>
    <row r="26" spans="4:20" s="3" customFormat="1" ht="35.25" customHeight="1" x14ac:dyDescent="0.4">
      <c r="D26" s="325" t="s">
        <v>20</v>
      </c>
      <c r="E26" s="325"/>
      <c r="F26" s="325"/>
      <c r="G26" s="325"/>
      <c r="H26" s="325"/>
      <c r="I26" s="325"/>
      <c r="J26" s="325"/>
      <c r="K26" s="325"/>
      <c r="L26" s="325"/>
      <c r="M26" s="325"/>
      <c r="N26" s="138"/>
      <c r="O26" s="139">
        <f>SUM(O12:O25)</f>
        <v>1032272.46</v>
      </c>
      <c r="P26" s="139">
        <f>SUM(P12:P18)</f>
        <v>0</v>
      </c>
      <c r="Q26" s="139">
        <f>SUM(Q12:Q18)</f>
        <v>0</v>
      </c>
      <c r="R26" s="139">
        <f>SUM(R12:R18)</f>
        <v>0</v>
      </c>
      <c r="S26" s="139">
        <f>SUM(S12:S18)</f>
        <v>0</v>
      </c>
      <c r="T26" s="139">
        <f>SUM(T12:T25)</f>
        <v>1032272.46</v>
      </c>
    </row>
    <row r="27" spans="4:20" s="3" customFormat="1" ht="22.5" customHeight="1" x14ac:dyDescent="0.4"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1"/>
      <c r="O27" s="142"/>
      <c r="P27" s="142"/>
      <c r="Q27" s="142"/>
      <c r="R27" s="142"/>
      <c r="S27" s="142"/>
      <c r="T27" s="142"/>
    </row>
    <row r="28" spans="4:20" s="3" customFormat="1" ht="22.5" customHeight="1" x14ac:dyDescent="0.3"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8"/>
      <c r="O28" s="89"/>
      <c r="P28" s="89"/>
      <c r="Q28" s="89"/>
      <c r="R28" s="89"/>
      <c r="S28" s="89"/>
      <c r="T28" s="89"/>
    </row>
    <row r="29" spans="4:20" s="3" customFormat="1" ht="22.5" customHeight="1" x14ac:dyDescent="0.3"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8"/>
      <c r="O29" s="89"/>
      <c r="P29" s="89"/>
      <c r="Q29" s="89"/>
      <c r="R29" s="89"/>
      <c r="S29" s="89"/>
      <c r="T29" s="89"/>
    </row>
    <row r="30" spans="4:20" s="3" customFormat="1" ht="22.5" customHeight="1" x14ac:dyDescent="0.3"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8"/>
      <c r="O30" s="89"/>
      <c r="P30" s="89"/>
      <c r="Q30" s="89"/>
      <c r="R30" s="89"/>
      <c r="S30" s="89"/>
      <c r="T30" s="89"/>
    </row>
    <row r="31" spans="4:20" s="3" customFormat="1" ht="22.5" customHeight="1" x14ac:dyDescent="0.3"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8"/>
      <c r="O31" s="89"/>
      <c r="P31" s="89"/>
      <c r="Q31" s="89"/>
      <c r="R31" s="89"/>
      <c r="S31" s="89"/>
      <c r="T31" s="89"/>
    </row>
    <row r="32" spans="4:20" s="3" customFormat="1" ht="22.5" customHeight="1" x14ac:dyDescent="0.3"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8"/>
      <c r="O32" s="89"/>
      <c r="P32" s="89"/>
      <c r="Q32" s="89"/>
      <c r="R32" s="89"/>
      <c r="S32" s="89"/>
      <c r="T32" s="89"/>
    </row>
    <row r="33" spans="4:20" s="3" customFormat="1" ht="22.5" customHeight="1" x14ac:dyDescent="0.3"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8"/>
      <c r="O33" s="89"/>
      <c r="P33" s="89"/>
      <c r="Q33" s="89"/>
      <c r="R33" s="89"/>
      <c r="S33" s="89"/>
      <c r="T33" s="89"/>
    </row>
    <row r="34" spans="4:20" s="3" customFormat="1" ht="22.5" customHeight="1" x14ac:dyDescent="0.3"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8"/>
      <c r="O34" s="89"/>
      <c r="P34" s="89"/>
      <c r="Q34" s="89"/>
      <c r="R34" s="89"/>
      <c r="S34" s="89"/>
      <c r="T34" s="89"/>
    </row>
    <row r="35" spans="4:20" s="3" customFormat="1" ht="22.5" customHeight="1" x14ac:dyDescent="0.3"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8"/>
      <c r="O35" s="89"/>
      <c r="P35" s="89"/>
      <c r="Q35" s="89"/>
      <c r="R35" s="89"/>
      <c r="S35" s="89"/>
      <c r="T35" s="89"/>
    </row>
    <row r="36" spans="4:20" s="4" customFormat="1" ht="23.25" x14ac:dyDescent="0.35">
      <c r="D36" s="8"/>
      <c r="E36" s="8"/>
      <c r="J36" s="71"/>
      <c r="K36" s="72"/>
      <c r="L36" s="73"/>
      <c r="M36" s="73"/>
      <c r="S36" s="8"/>
      <c r="T36" s="8"/>
    </row>
    <row r="37" spans="4:20" s="4" customFormat="1" ht="23.25" x14ac:dyDescent="0.35">
      <c r="D37" s="8"/>
      <c r="E37" s="8"/>
      <c r="F37" s="73"/>
      <c r="G37" s="73"/>
      <c r="H37" s="74"/>
      <c r="I37" s="75"/>
      <c r="J37" s="76"/>
      <c r="K37" s="72"/>
      <c r="L37" s="73"/>
      <c r="M37" s="73"/>
      <c r="N37" s="73"/>
      <c r="O37" s="76"/>
      <c r="P37" s="74"/>
      <c r="Q37" s="74"/>
      <c r="R37" s="73"/>
      <c r="S37" s="8"/>
      <c r="T37" s="8"/>
    </row>
    <row r="38" spans="4:20" s="4" customFormat="1" ht="23.25" x14ac:dyDescent="0.35">
      <c r="D38" s="8"/>
      <c r="E38" s="8"/>
      <c r="F38" s="314"/>
      <c r="G38" s="314"/>
      <c r="H38" s="314"/>
      <c r="I38" s="314"/>
      <c r="J38" s="74"/>
      <c r="K38" s="72"/>
      <c r="L38" s="73"/>
      <c r="M38" s="73"/>
      <c r="N38" s="314"/>
      <c r="O38" s="314"/>
      <c r="P38" s="314"/>
      <c r="Q38" s="314"/>
      <c r="R38" s="314"/>
      <c r="S38" s="8"/>
      <c r="T38" s="8"/>
    </row>
    <row r="39" spans="4:20" s="4" customFormat="1" ht="26.25" x14ac:dyDescent="0.4">
      <c r="D39" s="8"/>
      <c r="E39" s="8"/>
      <c r="F39" s="326" t="s">
        <v>163</v>
      </c>
      <c r="G39" s="326"/>
      <c r="H39" s="326"/>
      <c r="I39" s="326"/>
      <c r="J39" s="71"/>
      <c r="K39" s="72"/>
      <c r="L39" s="73"/>
      <c r="M39" s="73"/>
      <c r="N39" s="326" t="s">
        <v>112</v>
      </c>
      <c r="O39" s="326"/>
      <c r="P39" s="326"/>
      <c r="Q39" s="326"/>
      <c r="R39" s="326"/>
      <c r="S39" s="8"/>
      <c r="T39" s="8"/>
    </row>
    <row r="40" spans="4:20" s="4" customFormat="1" ht="26.25" x14ac:dyDescent="0.4">
      <c r="D40" s="8"/>
      <c r="E40" s="8"/>
      <c r="F40" s="323" t="s">
        <v>35</v>
      </c>
      <c r="G40" s="323"/>
      <c r="H40" s="323"/>
      <c r="I40" s="323"/>
      <c r="J40" s="71"/>
      <c r="K40" s="72"/>
      <c r="L40" s="73"/>
      <c r="M40" s="73"/>
      <c r="N40" s="323" t="s">
        <v>38</v>
      </c>
      <c r="O40" s="323"/>
      <c r="P40" s="323"/>
      <c r="Q40" s="323"/>
      <c r="R40" s="323"/>
      <c r="S40" s="8"/>
      <c r="T40" s="8"/>
    </row>
    <row r="41" spans="4:20" s="4" customFormat="1" ht="26.25" x14ac:dyDescent="0.4">
      <c r="D41" s="8"/>
      <c r="E41" s="8"/>
      <c r="F41" s="323" t="s">
        <v>34</v>
      </c>
      <c r="G41" s="323"/>
      <c r="H41" s="323"/>
      <c r="I41" s="323"/>
      <c r="J41" s="71"/>
      <c r="K41" s="72"/>
      <c r="L41" s="73"/>
      <c r="M41" s="73"/>
      <c r="N41" s="323" t="s">
        <v>36</v>
      </c>
      <c r="O41" s="323"/>
      <c r="P41" s="323"/>
      <c r="Q41" s="323"/>
      <c r="R41" s="323"/>
      <c r="S41" s="8"/>
      <c r="T41" s="8"/>
    </row>
    <row r="42" spans="4:20" s="4" customFormat="1" ht="26.25" x14ac:dyDescent="0.4">
      <c r="D42" s="8"/>
      <c r="E42" s="8"/>
      <c r="F42" s="149"/>
      <c r="G42" s="149"/>
      <c r="H42" s="149"/>
      <c r="I42" s="149"/>
      <c r="J42" s="71"/>
      <c r="K42" s="72"/>
      <c r="L42" s="73"/>
      <c r="M42" s="73"/>
      <c r="N42" s="149"/>
      <c r="O42" s="149"/>
      <c r="P42" s="149"/>
      <c r="Q42" s="149"/>
      <c r="R42" s="149"/>
      <c r="S42" s="8"/>
      <c r="T42" s="8"/>
    </row>
    <row r="43" spans="4:20" s="4" customFormat="1" ht="26.25" x14ac:dyDescent="0.4">
      <c r="D43" s="8"/>
      <c r="E43" s="8"/>
      <c r="F43" s="149"/>
      <c r="G43" s="149"/>
      <c r="H43" s="149"/>
      <c r="I43" s="149"/>
      <c r="J43" s="71"/>
      <c r="K43" s="72"/>
      <c r="L43" s="73"/>
      <c r="M43" s="73"/>
      <c r="N43" s="149"/>
      <c r="O43" s="149"/>
      <c r="P43" s="149"/>
      <c r="Q43" s="149"/>
      <c r="R43" s="149"/>
      <c r="S43" s="8"/>
      <c r="T43" s="8"/>
    </row>
    <row r="44" spans="4:20" s="4" customFormat="1" ht="26.25" x14ac:dyDescent="0.4">
      <c r="D44" s="8"/>
      <c r="E44" s="8"/>
      <c r="F44" s="149"/>
      <c r="G44" s="149"/>
      <c r="H44" s="149"/>
      <c r="I44" s="149"/>
      <c r="J44" s="71"/>
      <c r="K44" s="72"/>
      <c r="L44" s="73"/>
      <c r="M44" s="73"/>
      <c r="N44" s="149"/>
      <c r="O44" s="149"/>
      <c r="P44" s="149"/>
      <c r="Q44" s="149"/>
      <c r="R44" s="149"/>
      <c r="S44" s="8"/>
      <c r="T44" s="8"/>
    </row>
    <row r="45" spans="4:20" s="4" customFormat="1" ht="26.25" x14ac:dyDescent="0.4">
      <c r="D45" s="8"/>
      <c r="E45" s="8"/>
      <c r="F45" s="149"/>
      <c r="G45" s="149"/>
      <c r="H45" s="149"/>
      <c r="I45" s="149"/>
      <c r="J45" s="71"/>
      <c r="K45" s="72"/>
      <c r="L45" s="73"/>
      <c r="M45" s="73"/>
      <c r="N45" s="149"/>
      <c r="O45" s="149"/>
      <c r="P45" s="149"/>
      <c r="Q45" s="149"/>
      <c r="R45" s="149"/>
      <c r="S45" s="8"/>
      <c r="T45" s="8"/>
    </row>
    <row r="46" spans="4:20" s="4" customFormat="1" ht="26.25" x14ac:dyDescent="0.4">
      <c r="D46" s="8"/>
      <c r="E46" s="8"/>
      <c r="F46" s="149"/>
      <c r="G46" s="149"/>
      <c r="H46" s="149"/>
      <c r="I46" s="149"/>
      <c r="J46" s="71"/>
      <c r="K46" s="72"/>
      <c r="L46" s="73"/>
      <c r="M46" s="73"/>
      <c r="N46" s="149"/>
      <c r="O46" s="149"/>
      <c r="P46" s="149"/>
      <c r="Q46" s="149"/>
      <c r="R46" s="149"/>
      <c r="S46" s="8"/>
      <c r="T46" s="8"/>
    </row>
    <row r="47" spans="4:20" s="4" customFormat="1" ht="26.25" x14ac:dyDescent="0.4">
      <c r="D47" s="8"/>
      <c r="E47" s="8"/>
      <c r="F47" s="149"/>
      <c r="G47" s="149"/>
      <c r="H47" s="149"/>
      <c r="I47" s="149"/>
      <c r="J47" s="71"/>
      <c r="K47" s="72"/>
      <c r="L47" s="73"/>
      <c r="M47" s="73"/>
      <c r="N47" s="149"/>
      <c r="O47" s="149"/>
      <c r="P47" s="149"/>
      <c r="Q47" s="149"/>
      <c r="R47" s="149"/>
      <c r="S47" s="8"/>
      <c r="T47" s="8"/>
    </row>
    <row r="48" spans="4:20" s="4" customFormat="1" ht="26.25" x14ac:dyDescent="0.4">
      <c r="D48" s="8"/>
      <c r="E48" s="8"/>
      <c r="F48" s="149"/>
      <c r="G48" s="149"/>
      <c r="H48" s="149"/>
      <c r="I48" s="149"/>
      <c r="J48" s="71"/>
      <c r="K48" s="72"/>
      <c r="L48" s="73"/>
      <c r="M48" s="73"/>
      <c r="N48" s="149"/>
      <c r="O48" s="149"/>
      <c r="P48" s="149"/>
      <c r="Q48" s="149"/>
      <c r="R48" s="149"/>
      <c r="S48" s="8"/>
      <c r="T48" s="8"/>
    </row>
    <row r="49" spans="4:20" s="4" customFormat="1" ht="26.25" x14ac:dyDescent="0.4">
      <c r="D49" s="8"/>
      <c r="E49" s="8"/>
      <c r="F49" s="149"/>
      <c r="G49" s="149"/>
      <c r="H49" s="149"/>
      <c r="I49" s="149"/>
      <c r="J49" s="71"/>
      <c r="K49" s="72"/>
      <c r="L49" s="73"/>
      <c r="M49" s="73"/>
      <c r="N49" s="149"/>
      <c r="O49" s="149"/>
      <c r="P49" s="149"/>
      <c r="Q49" s="149"/>
      <c r="R49" s="149"/>
      <c r="S49" s="8"/>
      <c r="T49" s="8"/>
    </row>
    <row r="50" spans="4:20" s="4" customFormat="1" ht="26.25" x14ac:dyDescent="0.4">
      <c r="D50" s="8"/>
      <c r="E50" s="8"/>
      <c r="F50" s="149"/>
      <c r="G50" s="149"/>
      <c r="H50" s="149"/>
      <c r="I50" s="149"/>
      <c r="J50" s="71"/>
      <c r="K50" s="72"/>
      <c r="L50" s="73"/>
      <c r="M50" s="73"/>
      <c r="N50" s="149"/>
      <c r="O50" s="149"/>
      <c r="P50" s="149"/>
      <c r="Q50" s="149"/>
      <c r="R50" s="149"/>
      <c r="S50" s="8"/>
      <c r="T50" s="8"/>
    </row>
    <row r="51" spans="4:20" s="4" customFormat="1" ht="26.25" x14ac:dyDescent="0.4">
      <c r="D51" s="8"/>
      <c r="E51" s="8"/>
      <c r="F51" s="149"/>
      <c r="G51" s="149"/>
      <c r="H51" s="149"/>
      <c r="I51" s="149"/>
      <c r="J51" s="71"/>
      <c r="K51" s="72"/>
      <c r="L51" s="73"/>
      <c r="M51" s="73"/>
      <c r="N51" s="149"/>
      <c r="O51" s="149"/>
      <c r="P51" s="149"/>
      <c r="Q51" s="149"/>
      <c r="R51" s="149"/>
      <c r="S51" s="8"/>
      <c r="T51" s="8"/>
    </row>
    <row r="52" spans="4:20" s="4" customFormat="1" ht="26.25" x14ac:dyDescent="0.4">
      <c r="D52" s="8"/>
      <c r="E52" s="8"/>
      <c r="F52" s="149"/>
      <c r="G52" s="149"/>
      <c r="H52" s="149"/>
      <c r="I52" s="149"/>
      <c r="J52" s="71"/>
      <c r="K52" s="72"/>
      <c r="L52" s="73"/>
      <c r="M52" s="73"/>
      <c r="N52" s="149"/>
      <c r="O52" s="149"/>
      <c r="P52" s="149"/>
      <c r="Q52" s="149"/>
      <c r="R52" s="149"/>
      <c r="S52" s="8"/>
      <c r="T52" s="8"/>
    </row>
    <row r="53" spans="4:20" s="4" customFormat="1" ht="26.25" x14ac:dyDescent="0.4">
      <c r="D53" s="8"/>
      <c r="E53" s="8"/>
      <c r="F53" s="149"/>
      <c r="G53" s="149"/>
      <c r="H53" s="149"/>
      <c r="I53" s="149"/>
      <c r="J53" s="71"/>
      <c r="K53" s="72"/>
      <c r="L53" s="73"/>
      <c r="M53" s="73"/>
      <c r="N53" s="149"/>
      <c r="O53" s="149"/>
      <c r="P53" s="149"/>
      <c r="Q53" s="149"/>
      <c r="R53" s="149"/>
      <c r="S53" s="8"/>
      <c r="T53" s="8"/>
    </row>
    <row r="54" spans="4:20" s="4" customFormat="1" ht="26.25" x14ac:dyDescent="0.4">
      <c r="D54" s="8"/>
      <c r="E54" s="8"/>
      <c r="F54" s="149"/>
      <c r="G54" s="149"/>
      <c r="H54" s="149"/>
      <c r="I54" s="149"/>
      <c r="J54" s="71"/>
      <c r="K54" s="72"/>
      <c r="L54" s="73"/>
      <c r="M54" s="73"/>
      <c r="N54" s="149"/>
      <c r="O54" s="149"/>
      <c r="P54" s="149"/>
      <c r="Q54" s="149"/>
      <c r="R54" s="149"/>
      <c r="S54" s="8"/>
      <c r="T54" s="8"/>
    </row>
    <row r="55" spans="4:20" s="4" customFormat="1" ht="26.25" x14ac:dyDescent="0.4">
      <c r="D55" s="8"/>
      <c r="E55" s="8"/>
      <c r="F55" s="149"/>
      <c r="G55" s="149"/>
      <c r="H55" s="149"/>
      <c r="I55" s="149"/>
      <c r="J55" s="71"/>
      <c r="K55" s="72"/>
      <c r="L55" s="73"/>
      <c r="M55" s="73"/>
      <c r="N55" s="149"/>
      <c r="O55" s="149"/>
      <c r="P55" s="149"/>
      <c r="Q55" s="149"/>
      <c r="R55" s="149"/>
      <c r="S55" s="8"/>
      <c r="T55" s="8"/>
    </row>
    <row r="56" spans="4:20" s="4" customFormat="1" ht="26.25" x14ac:dyDescent="0.4">
      <c r="D56" s="8"/>
      <c r="E56" s="8"/>
      <c r="F56" s="149"/>
      <c r="G56" s="149"/>
      <c r="H56" s="149"/>
      <c r="I56" s="149"/>
      <c r="J56" s="71"/>
      <c r="K56" s="72"/>
      <c r="L56" s="73"/>
      <c r="M56" s="73"/>
      <c r="N56" s="149"/>
      <c r="O56" s="149"/>
      <c r="P56" s="149"/>
      <c r="Q56" s="149"/>
      <c r="R56" s="149"/>
      <c r="S56" s="8"/>
      <c r="T56" s="8"/>
    </row>
    <row r="57" spans="4:20" s="4" customFormat="1" ht="26.25" x14ac:dyDescent="0.4">
      <c r="D57" s="8"/>
      <c r="E57" s="8"/>
      <c r="F57" s="149"/>
      <c r="G57" s="149"/>
      <c r="H57" s="149"/>
      <c r="I57" s="149"/>
      <c r="J57" s="71"/>
      <c r="K57" s="72"/>
      <c r="L57" s="73"/>
      <c r="M57" s="73"/>
      <c r="N57" s="149"/>
      <c r="O57" s="149"/>
      <c r="P57" s="149"/>
      <c r="Q57" s="149"/>
      <c r="R57" s="149"/>
      <c r="S57" s="8"/>
      <c r="T57" s="8"/>
    </row>
    <row r="58" spans="4:20" s="4" customFormat="1" ht="26.25" x14ac:dyDescent="0.4">
      <c r="D58" s="8"/>
      <c r="E58" s="8"/>
      <c r="F58" s="149"/>
      <c r="G58" s="149"/>
      <c r="H58" s="149"/>
      <c r="I58" s="149"/>
      <c r="J58" s="71"/>
      <c r="K58" s="72"/>
      <c r="L58" s="73"/>
      <c r="M58" s="73"/>
      <c r="N58" s="149"/>
      <c r="O58" s="149"/>
      <c r="P58" s="149"/>
      <c r="Q58" s="149"/>
      <c r="R58" s="149"/>
      <c r="S58" s="8"/>
      <c r="T58" s="8"/>
    </row>
    <row r="59" spans="4:20" s="4" customFormat="1" ht="26.25" x14ac:dyDescent="0.4">
      <c r="D59" s="8"/>
      <c r="E59" s="8"/>
      <c r="F59" s="149"/>
      <c r="G59" s="149"/>
      <c r="H59" s="149"/>
      <c r="I59" s="149"/>
      <c r="J59" s="71"/>
      <c r="K59" s="72"/>
      <c r="L59" s="73"/>
      <c r="M59" s="73"/>
      <c r="N59" s="149"/>
      <c r="O59" s="149"/>
      <c r="P59" s="149"/>
      <c r="Q59" s="149"/>
      <c r="R59" s="149"/>
      <c r="S59" s="8"/>
      <c r="T59" s="8"/>
    </row>
    <row r="60" spans="4:20" s="4" customFormat="1" ht="26.25" x14ac:dyDescent="0.4">
      <c r="D60" s="8"/>
      <c r="E60" s="8"/>
      <c r="F60" s="149"/>
      <c r="G60" s="149"/>
      <c r="H60" s="149"/>
      <c r="I60" s="149"/>
      <c r="J60" s="71"/>
      <c r="K60" s="72"/>
      <c r="L60" s="73"/>
      <c r="M60" s="73"/>
      <c r="N60" s="149"/>
      <c r="O60" s="149"/>
      <c r="P60" s="149"/>
      <c r="Q60" s="149"/>
      <c r="R60" s="149"/>
      <c r="S60" s="8"/>
      <c r="T60" s="8"/>
    </row>
    <row r="61" spans="4:20" s="4" customFormat="1" ht="26.25" x14ac:dyDescent="0.4">
      <c r="D61" s="8"/>
      <c r="E61" s="8"/>
      <c r="F61" s="149"/>
      <c r="G61" s="149"/>
      <c r="H61" s="149"/>
      <c r="I61" s="149"/>
      <c r="J61" s="71"/>
      <c r="K61" s="72"/>
      <c r="L61" s="73"/>
      <c r="M61" s="73"/>
      <c r="N61" s="149"/>
      <c r="O61" s="149"/>
      <c r="P61" s="149"/>
      <c r="Q61" s="149"/>
      <c r="R61" s="149"/>
      <c r="S61" s="8"/>
      <c r="T61" s="8"/>
    </row>
    <row r="62" spans="4:20" s="4" customFormat="1" ht="26.25" x14ac:dyDescent="0.4">
      <c r="D62" s="8"/>
      <c r="E62" s="8"/>
      <c r="F62" s="149"/>
      <c r="G62" s="149"/>
      <c r="H62" s="149"/>
      <c r="I62" s="149"/>
      <c r="J62" s="71"/>
      <c r="K62" s="72"/>
      <c r="L62" s="73"/>
      <c r="M62" s="73"/>
      <c r="N62" s="149"/>
      <c r="O62" s="149"/>
      <c r="P62" s="149"/>
      <c r="Q62" s="149"/>
      <c r="R62" s="149"/>
      <c r="S62" s="8"/>
      <c r="T62" s="8"/>
    </row>
    <row r="63" spans="4:20" s="4" customFormat="1" ht="26.25" x14ac:dyDescent="0.4">
      <c r="D63" s="8"/>
      <c r="E63" s="8"/>
      <c r="F63" s="149"/>
      <c r="G63" s="149"/>
      <c r="H63" s="149"/>
      <c r="I63" s="149"/>
      <c r="J63" s="71"/>
      <c r="K63" s="72"/>
      <c r="L63" s="73"/>
      <c r="M63" s="73"/>
      <c r="N63" s="149"/>
      <c r="O63" s="149"/>
      <c r="P63" s="149"/>
      <c r="Q63" s="149"/>
      <c r="R63" s="149"/>
      <c r="S63" s="8"/>
      <c r="T63" s="8"/>
    </row>
    <row r="64" spans="4:20" s="4" customFormat="1" ht="26.25" x14ac:dyDescent="0.4">
      <c r="D64" s="8"/>
      <c r="E64" s="8"/>
      <c r="F64" s="149"/>
      <c r="G64" s="149"/>
      <c r="H64" s="149"/>
      <c r="I64" s="149"/>
      <c r="J64" s="71"/>
      <c r="K64" s="72"/>
      <c r="L64" s="73"/>
      <c r="M64" s="73"/>
      <c r="N64" s="149"/>
      <c r="O64" s="149"/>
      <c r="P64" s="149"/>
      <c r="Q64" s="149"/>
      <c r="R64" s="149"/>
      <c r="S64" s="8"/>
      <c r="T64" s="8"/>
    </row>
    <row r="65" spans="4:20" s="4" customFormat="1" ht="26.25" x14ac:dyDescent="0.4">
      <c r="D65" s="8"/>
      <c r="E65" s="8"/>
      <c r="F65" s="149"/>
      <c r="G65" s="149"/>
      <c r="H65" s="149"/>
      <c r="I65" s="149"/>
      <c r="J65" s="71"/>
      <c r="K65" s="72"/>
      <c r="L65" s="73"/>
      <c r="M65" s="73"/>
      <c r="N65" s="149"/>
      <c r="O65" s="149"/>
      <c r="P65" s="149"/>
      <c r="Q65" s="149"/>
      <c r="R65" s="149"/>
      <c r="S65" s="8"/>
      <c r="T65" s="8"/>
    </row>
    <row r="66" spans="4:20" s="4" customFormat="1" ht="26.25" x14ac:dyDescent="0.4">
      <c r="D66" s="8"/>
      <c r="E66" s="8"/>
      <c r="F66" s="149"/>
      <c r="G66" s="149"/>
      <c r="H66" s="149"/>
      <c r="I66" s="149"/>
      <c r="J66" s="71"/>
      <c r="K66" s="72"/>
      <c r="L66" s="73"/>
      <c r="M66" s="73"/>
      <c r="N66" s="149"/>
      <c r="O66" s="149"/>
      <c r="P66" s="149"/>
      <c r="Q66" s="149"/>
      <c r="R66" s="149"/>
      <c r="S66" s="8"/>
      <c r="T66" s="8"/>
    </row>
    <row r="67" spans="4:20" s="4" customFormat="1" ht="26.25" x14ac:dyDescent="0.4">
      <c r="D67" s="8"/>
      <c r="E67" s="8"/>
      <c r="F67" s="149"/>
      <c r="G67" s="149"/>
      <c r="H67" s="149"/>
      <c r="I67" s="149"/>
      <c r="J67" s="71"/>
      <c r="K67" s="72"/>
      <c r="L67" s="73"/>
      <c r="M67" s="73"/>
      <c r="N67" s="149"/>
      <c r="O67" s="149"/>
      <c r="P67" s="149"/>
      <c r="Q67" s="149"/>
      <c r="R67" s="149"/>
      <c r="S67" s="8"/>
      <c r="T67" s="8"/>
    </row>
    <row r="68" spans="4:20" s="4" customFormat="1" ht="26.25" x14ac:dyDescent="0.4">
      <c r="D68" s="8"/>
      <c r="E68" s="8"/>
      <c r="F68" s="149"/>
      <c r="G68" s="149"/>
      <c r="H68" s="149"/>
      <c r="I68" s="149"/>
      <c r="J68" s="71"/>
      <c r="K68" s="72"/>
      <c r="L68" s="73"/>
      <c r="M68" s="73"/>
      <c r="N68" s="149"/>
      <c r="O68" s="149"/>
      <c r="P68" s="149"/>
      <c r="Q68" s="149"/>
      <c r="R68" s="149"/>
      <c r="S68" s="8"/>
      <c r="T68" s="8"/>
    </row>
    <row r="69" spans="4:20" s="4" customFormat="1" ht="26.25" x14ac:dyDescent="0.4">
      <c r="D69" s="8"/>
      <c r="E69" s="8"/>
      <c r="F69" s="149"/>
      <c r="G69" s="149"/>
      <c r="H69" s="149"/>
      <c r="I69" s="149"/>
      <c r="J69" s="71"/>
      <c r="K69" s="72"/>
      <c r="L69" s="73"/>
      <c r="M69" s="73"/>
      <c r="N69" s="149"/>
      <c r="O69" s="149"/>
      <c r="P69" s="149"/>
      <c r="Q69" s="149"/>
      <c r="R69" s="149"/>
      <c r="S69" s="8"/>
      <c r="T69" s="8"/>
    </row>
    <row r="70" spans="4:20" s="4" customFormat="1" ht="26.25" x14ac:dyDescent="0.4">
      <c r="D70" s="8"/>
      <c r="E70" s="8"/>
      <c r="F70" s="149"/>
      <c r="G70" s="149"/>
      <c r="H70" s="149"/>
      <c r="I70" s="149"/>
      <c r="J70" s="71"/>
      <c r="K70" s="72"/>
      <c r="L70" s="73"/>
      <c r="M70" s="73"/>
      <c r="N70" s="149"/>
      <c r="O70" s="149"/>
      <c r="P70" s="149"/>
      <c r="Q70" s="149"/>
      <c r="R70" s="149"/>
      <c r="S70" s="8"/>
      <c r="T70" s="8"/>
    </row>
    <row r="71" spans="4:20" s="4" customFormat="1" ht="26.25" x14ac:dyDescent="0.4">
      <c r="D71" s="8"/>
      <c r="E71" s="8"/>
      <c r="F71" s="149"/>
      <c r="G71" s="149"/>
      <c r="H71" s="149"/>
      <c r="I71" s="149"/>
      <c r="J71" s="71"/>
      <c r="K71" s="72"/>
      <c r="L71" s="73"/>
      <c r="M71" s="73"/>
      <c r="N71" s="149"/>
      <c r="O71" s="149"/>
      <c r="P71" s="149"/>
      <c r="Q71" s="149"/>
      <c r="R71" s="149"/>
      <c r="S71" s="8"/>
      <c r="T71" s="8"/>
    </row>
    <row r="72" spans="4:20" s="4" customFormat="1" ht="26.25" x14ac:dyDescent="0.4">
      <c r="D72" s="8"/>
      <c r="E72" s="8"/>
      <c r="F72" s="149"/>
      <c r="G72" s="149"/>
      <c r="H72" s="149"/>
      <c r="I72" s="149"/>
      <c r="J72" s="71"/>
      <c r="K72" s="72"/>
      <c r="L72" s="73"/>
      <c r="M72" s="73"/>
      <c r="N72" s="149"/>
      <c r="O72" s="149"/>
      <c r="P72" s="149"/>
      <c r="Q72" s="149"/>
      <c r="R72" s="149"/>
      <c r="S72" s="8"/>
      <c r="T72" s="8"/>
    </row>
    <row r="73" spans="4:20" s="4" customFormat="1" ht="26.25" x14ac:dyDescent="0.4">
      <c r="D73" s="8"/>
      <c r="E73" s="8"/>
      <c r="F73" s="76"/>
      <c r="G73" s="76"/>
      <c r="H73" s="76"/>
      <c r="I73" s="75"/>
      <c r="J73" s="13"/>
      <c r="K73" s="14"/>
      <c r="L73" s="15"/>
      <c r="M73" s="16"/>
      <c r="N73" s="149"/>
      <c r="O73" s="149"/>
      <c r="P73" s="149"/>
      <c r="Q73" s="149"/>
      <c r="R73" s="149"/>
      <c r="S73" s="8"/>
      <c r="T73" s="8"/>
    </row>
    <row r="74" spans="4:20" s="4" customFormat="1" ht="21.75" thickBot="1" x14ac:dyDescent="0.4">
      <c r="D74" s="8"/>
      <c r="E74" s="8"/>
      <c r="F74" s="10"/>
      <c r="G74" s="10"/>
      <c r="H74" s="17"/>
      <c r="I74" s="66"/>
      <c r="J74" s="18"/>
      <c r="K74" s="18"/>
      <c r="L74" s="18"/>
      <c r="M74" s="18"/>
      <c r="N74" s="18"/>
      <c r="O74" s="18"/>
      <c r="P74" s="18"/>
      <c r="Q74" s="14"/>
      <c r="R74" s="10"/>
      <c r="S74" s="8"/>
      <c r="T74" s="8"/>
    </row>
    <row r="75" spans="4:20" s="4" customFormat="1" ht="21" x14ac:dyDescent="0.35">
      <c r="D75" s="8"/>
      <c r="E75" s="8"/>
      <c r="F75" s="10"/>
      <c r="G75" s="10"/>
      <c r="H75" s="10"/>
      <c r="I75" s="309" t="s">
        <v>49</v>
      </c>
      <c r="J75" s="309"/>
      <c r="K75" s="309"/>
      <c r="L75" s="309"/>
      <c r="M75" s="309"/>
      <c r="N75" s="309"/>
      <c r="O75" s="309"/>
      <c r="P75" s="19"/>
      <c r="Q75" s="10"/>
      <c r="R75" s="10"/>
      <c r="S75" s="8"/>
      <c r="T75" s="8"/>
    </row>
    <row r="76" spans="4:20" s="4" customFormat="1" ht="21" x14ac:dyDescent="0.35">
      <c r="D76" s="8"/>
      <c r="E76" s="8"/>
      <c r="F76" s="10"/>
      <c r="G76" s="10"/>
      <c r="H76" s="10"/>
      <c r="I76" s="307" t="s">
        <v>53</v>
      </c>
      <c r="J76" s="307"/>
      <c r="K76" s="307"/>
      <c r="L76" s="307"/>
      <c r="M76" s="307"/>
      <c r="N76" s="307"/>
      <c r="O76" s="307"/>
      <c r="P76" s="11"/>
      <c r="Q76" s="10"/>
      <c r="R76" s="10"/>
      <c r="S76" s="8"/>
      <c r="T76" s="8"/>
    </row>
    <row r="77" spans="4:20" s="4" customFormat="1" ht="21" x14ac:dyDescent="0.35">
      <c r="D77" s="8"/>
      <c r="E77" s="8"/>
      <c r="F77" s="10"/>
      <c r="G77" s="10"/>
      <c r="H77" s="10"/>
      <c r="I77" s="65"/>
      <c r="J77" s="13"/>
      <c r="K77" s="14"/>
      <c r="L77" s="15"/>
      <c r="M77" s="16"/>
      <c r="N77" s="16"/>
      <c r="O77" s="13"/>
      <c r="P77" s="13"/>
      <c r="Q77" s="10"/>
      <c r="R77" s="10"/>
      <c r="S77" s="8"/>
      <c r="T77" s="8"/>
    </row>
    <row r="78" spans="4:20" s="4" customFormat="1" ht="21" x14ac:dyDescent="0.35">
      <c r="D78" s="8"/>
      <c r="E78" s="8"/>
      <c r="F78" s="10"/>
      <c r="G78" s="10"/>
      <c r="H78" s="10"/>
      <c r="I78" s="65"/>
      <c r="J78" s="13"/>
      <c r="K78" s="14"/>
      <c r="M78" s="16"/>
      <c r="N78" s="16"/>
      <c r="O78" s="13"/>
      <c r="P78" s="13"/>
      <c r="Q78" s="10"/>
      <c r="R78" s="10"/>
      <c r="S78" s="8"/>
    </row>
    <row r="79" spans="4:20" x14ac:dyDescent="0.25">
      <c r="D79" s="5"/>
      <c r="E79" s="5"/>
      <c r="F79" s="5"/>
      <c r="G79" s="5"/>
      <c r="H79" s="5"/>
      <c r="I79" s="64"/>
      <c r="J79" s="5"/>
      <c r="K79" s="6"/>
      <c r="L79" s="5"/>
      <c r="M79" s="5"/>
      <c r="N79" s="5"/>
      <c r="O79" s="5"/>
      <c r="P79" s="5"/>
      <c r="Q79" s="5"/>
      <c r="R79" s="5"/>
      <c r="S79" s="5"/>
      <c r="T79" s="5"/>
    </row>
    <row r="80" spans="4:20" x14ac:dyDescent="0.25">
      <c r="D80" s="5"/>
      <c r="E80" s="5"/>
      <c r="F80" s="5"/>
      <c r="G80" s="5"/>
      <c r="H80" s="5"/>
      <c r="I80" s="64"/>
      <c r="J80" s="5"/>
      <c r="K80" s="6"/>
      <c r="L80" s="5"/>
      <c r="M80" s="5"/>
      <c r="N80" s="5"/>
      <c r="O80" s="5"/>
      <c r="P80" s="5"/>
      <c r="Q80" s="5"/>
      <c r="R80" s="5"/>
      <c r="S80" s="5"/>
      <c r="T80" s="5"/>
    </row>
    <row r="81" spans="4:20" x14ac:dyDescent="0.25">
      <c r="D81" s="5"/>
      <c r="E81" s="5"/>
      <c r="F81" s="5"/>
      <c r="G81" s="5"/>
      <c r="H81" s="5"/>
      <c r="I81" s="60"/>
      <c r="J81" s="5"/>
      <c r="K81" s="6"/>
      <c r="L81" s="5"/>
      <c r="M81" s="5"/>
      <c r="N81" s="5"/>
      <c r="O81" s="5"/>
      <c r="P81" s="5"/>
      <c r="Q81" s="5"/>
      <c r="R81" s="5"/>
      <c r="S81" s="5"/>
      <c r="T81" s="5"/>
    </row>
  </sheetData>
  <mergeCells count="18">
    <mergeCell ref="F40:I40"/>
    <mergeCell ref="N40:R40"/>
    <mergeCell ref="I75:O75"/>
    <mergeCell ref="I76:O76"/>
    <mergeCell ref="D9:T9"/>
    <mergeCell ref="D26:M26"/>
    <mergeCell ref="F38:I38"/>
    <mergeCell ref="N38:R38"/>
    <mergeCell ref="F39:I39"/>
    <mergeCell ref="N39:R39"/>
    <mergeCell ref="F41:I41"/>
    <mergeCell ref="N41:R41"/>
    <mergeCell ref="D8:T8"/>
    <mergeCell ref="D2:T2"/>
    <mergeCell ref="D3:T3"/>
    <mergeCell ref="D4:T4"/>
    <mergeCell ref="D5:T5"/>
    <mergeCell ref="D6:T6"/>
  </mergeCells>
  <phoneticPr fontId="16" type="noConversion"/>
  <printOptions horizontalCentered="1"/>
  <pageMargins left="0" right="0" top="0.39370078740157483" bottom="0.19685039370078741" header="0" footer="0.31496062992125984"/>
  <pageSetup scale="35" orientation="landscape" r:id="rId1"/>
  <rowBreaks count="1" manualBreakCount="1">
    <brk id="22" min="3" max="19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D1:T72"/>
  <sheetViews>
    <sheetView showGridLines="0" view="pageBreakPreview" topLeftCell="D13" zoomScale="70" zoomScaleNormal="30" zoomScaleSheetLayoutView="70" workbookViewId="0">
      <selection activeCell="M13" sqref="M13"/>
    </sheetView>
  </sheetViews>
  <sheetFormatPr baseColWidth="10" defaultRowHeight="15" x14ac:dyDescent="0.25"/>
  <cols>
    <col min="1" max="3" width="11.42578125" style="1"/>
    <col min="4" max="4" width="7.42578125" style="1" customWidth="1"/>
    <col min="5" max="5" width="23.140625" style="1" bestFit="1" customWidth="1"/>
    <col min="6" max="6" width="22.85546875" style="1" customWidth="1"/>
    <col min="7" max="7" width="19.140625" style="1" bestFit="1" customWidth="1"/>
    <col min="8" max="8" width="23.140625" style="1" bestFit="1" customWidth="1"/>
    <col min="9" max="9" width="41.140625" style="67" customWidth="1"/>
    <col min="10" max="10" width="40.42578125" style="1" customWidth="1"/>
    <col min="11" max="11" width="22.85546875" style="2" customWidth="1"/>
    <col min="12" max="12" width="16.140625" style="1" customWidth="1"/>
    <col min="13" max="13" width="17.5703125" style="1" customWidth="1"/>
    <col min="14" max="14" width="9.5703125" style="1" customWidth="1"/>
    <col min="15" max="15" width="23" style="1" customWidth="1"/>
    <col min="16" max="16" width="22.42578125" style="1" bestFit="1" customWidth="1"/>
    <col min="17" max="17" width="23.85546875" style="1" customWidth="1"/>
    <col min="18" max="18" width="18.140625" style="1" customWidth="1"/>
    <col min="19" max="19" width="20.85546875" style="1" customWidth="1"/>
    <col min="20" max="20" width="26.140625" style="1" customWidth="1"/>
    <col min="21" max="16384" width="11.42578125" style="1"/>
  </cols>
  <sheetData>
    <row r="1" spans="4:20" s="5" customFormat="1" ht="22.5" customHeight="1" x14ac:dyDescent="0.25">
      <c r="I1" s="60"/>
      <c r="K1" s="6"/>
    </row>
    <row r="2" spans="4:20" s="5" customFormat="1" ht="22.5" customHeight="1" x14ac:dyDescent="0.25"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</row>
    <row r="3" spans="4:20" s="5" customFormat="1" ht="22.5" customHeight="1" x14ac:dyDescent="0.25"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</row>
    <row r="4" spans="4:20" s="5" customFormat="1" ht="29.25" customHeight="1" x14ac:dyDescent="0.25">
      <c r="D4" s="320"/>
      <c r="E4" s="320"/>
      <c r="F4" s="320"/>
      <c r="G4" s="320"/>
      <c r="H4" s="320"/>
      <c r="I4" s="320"/>
      <c r="J4" s="320"/>
      <c r="K4" s="320"/>
      <c r="L4" s="320"/>
      <c r="M4" s="320"/>
      <c r="N4" s="320"/>
      <c r="O4" s="320"/>
      <c r="P4" s="320"/>
      <c r="Q4" s="320"/>
      <c r="R4" s="320"/>
      <c r="S4" s="320"/>
      <c r="T4" s="320"/>
    </row>
    <row r="5" spans="4:20" s="5" customFormat="1" ht="35.25" customHeight="1" x14ac:dyDescent="0.25">
      <c r="D5" s="321" t="s">
        <v>299</v>
      </c>
      <c r="E5" s="321"/>
      <c r="F5" s="321"/>
      <c r="G5" s="321"/>
      <c r="H5" s="321"/>
      <c r="I5" s="321"/>
      <c r="J5" s="321"/>
      <c r="K5" s="321"/>
      <c r="L5" s="321"/>
      <c r="M5" s="321"/>
      <c r="N5" s="321"/>
      <c r="O5" s="321"/>
      <c r="P5" s="321"/>
      <c r="Q5" s="321"/>
      <c r="R5" s="321"/>
      <c r="S5" s="321"/>
      <c r="T5" s="321"/>
    </row>
    <row r="6" spans="4:20" s="5" customFormat="1" ht="22.5" customHeight="1" x14ac:dyDescent="0.25">
      <c r="D6" s="322"/>
      <c r="E6" s="322"/>
      <c r="F6" s="322"/>
      <c r="G6" s="322"/>
      <c r="H6" s="322"/>
      <c r="I6" s="322"/>
      <c r="J6" s="322"/>
      <c r="K6" s="322"/>
      <c r="L6" s="322"/>
      <c r="M6" s="322"/>
      <c r="N6" s="322"/>
      <c r="O6" s="322"/>
      <c r="P6" s="322"/>
      <c r="Q6" s="322"/>
      <c r="R6" s="322"/>
      <c r="S6" s="322"/>
      <c r="T6" s="322"/>
    </row>
    <row r="7" spans="4:20" s="5" customFormat="1" ht="22.5" customHeight="1" x14ac:dyDescent="0.25">
      <c r="D7" s="118"/>
      <c r="E7" s="118"/>
      <c r="F7" s="118"/>
      <c r="G7" s="118"/>
      <c r="H7" s="118"/>
      <c r="I7" s="119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</row>
    <row r="8" spans="4:20" s="7" customFormat="1" ht="22.5" customHeight="1" x14ac:dyDescent="0.25">
      <c r="D8" s="319" t="s">
        <v>300</v>
      </c>
      <c r="E8" s="319"/>
      <c r="F8" s="319"/>
      <c r="G8" s="319"/>
      <c r="H8" s="319"/>
      <c r="I8" s="319"/>
      <c r="J8" s="319"/>
      <c r="K8" s="319"/>
      <c r="L8" s="319"/>
      <c r="M8" s="319"/>
      <c r="N8" s="319"/>
      <c r="O8" s="319"/>
      <c r="P8" s="319"/>
      <c r="Q8" s="319"/>
      <c r="R8" s="319"/>
      <c r="S8" s="319"/>
      <c r="T8" s="319"/>
    </row>
    <row r="9" spans="4:20" s="7" customFormat="1" ht="22.5" customHeight="1" x14ac:dyDescent="0.25">
      <c r="D9" s="324" t="s">
        <v>302</v>
      </c>
      <c r="E9" s="324"/>
      <c r="F9" s="324"/>
      <c r="G9" s="324"/>
      <c r="H9" s="324"/>
      <c r="I9" s="324"/>
      <c r="J9" s="324"/>
      <c r="K9" s="324"/>
      <c r="L9" s="324"/>
      <c r="M9" s="324"/>
      <c r="N9" s="324"/>
      <c r="O9" s="324"/>
      <c r="P9" s="324"/>
      <c r="Q9" s="324"/>
      <c r="R9" s="324"/>
      <c r="S9" s="324"/>
      <c r="T9" s="324"/>
    </row>
    <row r="10" spans="4:20" s="5" customFormat="1" ht="22.5" customHeight="1" x14ac:dyDescent="0.4">
      <c r="D10" s="120"/>
      <c r="E10" s="120"/>
      <c r="F10" s="120"/>
      <c r="G10" s="120"/>
      <c r="H10" s="120"/>
      <c r="I10" s="121"/>
      <c r="J10" s="120"/>
      <c r="K10" s="122"/>
      <c r="L10" s="120"/>
      <c r="M10" s="120"/>
      <c r="N10" s="123" t="s">
        <v>2</v>
      </c>
      <c r="O10" s="123"/>
      <c r="P10" s="120"/>
      <c r="Q10" s="120"/>
      <c r="R10" s="120"/>
      <c r="S10" s="120"/>
      <c r="T10" s="120"/>
    </row>
    <row r="11" spans="4:20" ht="76.5" x14ac:dyDescent="0.25">
      <c r="D11" s="124" t="s">
        <v>3</v>
      </c>
      <c r="E11" s="124" t="s">
        <v>4</v>
      </c>
      <c r="F11" s="124" t="s">
        <v>5</v>
      </c>
      <c r="G11" s="124" t="s">
        <v>6</v>
      </c>
      <c r="H11" s="124" t="s">
        <v>7</v>
      </c>
      <c r="I11" s="124" t="s">
        <v>0</v>
      </c>
      <c r="J11" s="124" t="s">
        <v>8</v>
      </c>
      <c r="K11" s="125" t="s">
        <v>9</v>
      </c>
      <c r="L11" s="143" t="s">
        <v>10</v>
      </c>
      <c r="M11" s="143" t="s">
        <v>11</v>
      </c>
      <c r="N11" s="145" t="s">
        <v>12</v>
      </c>
      <c r="O11" s="124" t="s">
        <v>13</v>
      </c>
      <c r="P11" s="124" t="s">
        <v>14</v>
      </c>
      <c r="Q11" s="124" t="s">
        <v>15</v>
      </c>
      <c r="R11" s="124" t="s">
        <v>16</v>
      </c>
      <c r="S11" s="124" t="s">
        <v>17</v>
      </c>
      <c r="T11" s="124" t="s">
        <v>18</v>
      </c>
    </row>
    <row r="12" spans="4:20" s="21" customFormat="1" ht="117.75" customHeight="1" x14ac:dyDescent="0.3">
      <c r="D12" s="126" t="s">
        <v>55</v>
      </c>
      <c r="E12" s="151">
        <v>44330</v>
      </c>
      <c r="F12" s="127" t="s">
        <v>232</v>
      </c>
      <c r="G12" s="29" t="s">
        <v>244</v>
      </c>
      <c r="H12" s="150">
        <v>44330</v>
      </c>
      <c r="I12" s="129" t="s">
        <v>295</v>
      </c>
      <c r="J12" s="52" t="s">
        <v>231</v>
      </c>
      <c r="K12" s="146">
        <v>600000</v>
      </c>
      <c r="L12" s="32" t="s">
        <v>30</v>
      </c>
      <c r="M12" s="130" t="s">
        <v>146</v>
      </c>
      <c r="N12" s="128">
        <v>77</v>
      </c>
      <c r="O12" s="132"/>
      <c r="P12" s="132"/>
      <c r="Q12" s="132">
        <v>600000</v>
      </c>
      <c r="R12" s="132"/>
      <c r="S12" s="132"/>
      <c r="T12" s="132">
        <f>+Q12</f>
        <v>600000</v>
      </c>
    </row>
    <row r="13" spans="4:20" s="21" customFormat="1" ht="123" customHeight="1" x14ac:dyDescent="0.3">
      <c r="D13" s="126" t="s">
        <v>57</v>
      </c>
      <c r="E13" s="151">
        <v>44351</v>
      </c>
      <c r="F13" s="127" t="s">
        <v>253</v>
      </c>
      <c r="G13" s="29" t="s">
        <v>255</v>
      </c>
      <c r="H13" s="150">
        <v>44363</v>
      </c>
      <c r="I13" s="133" t="s">
        <v>252</v>
      </c>
      <c r="J13" s="117" t="s">
        <v>254</v>
      </c>
      <c r="K13" s="147">
        <v>7500</v>
      </c>
      <c r="L13" s="32" t="str">
        <f>+L12</f>
        <v>CREDITO</v>
      </c>
      <c r="M13" s="130" t="s">
        <v>73</v>
      </c>
      <c r="N13" s="128">
        <v>57</v>
      </c>
      <c r="O13" s="132"/>
      <c r="P13" s="132">
        <v>7500</v>
      </c>
      <c r="Q13" s="132"/>
      <c r="R13" s="132"/>
      <c r="S13" s="132"/>
      <c r="T13" s="132">
        <f>+P13</f>
        <v>7500</v>
      </c>
    </row>
    <row r="14" spans="4:20" s="21" customFormat="1" ht="138" customHeight="1" x14ac:dyDescent="0.3">
      <c r="D14" s="126" t="s">
        <v>25</v>
      </c>
      <c r="E14" s="151">
        <v>44341</v>
      </c>
      <c r="F14" s="127" t="s">
        <v>236</v>
      </c>
      <c r="G14" s="28" t="s">
        <v>237</v>
      </c>
      <c r="H14" s="150">
        <v>44330</v>
      </c>
      <c r="I14" s="129" t="s">
        <v>248</v>
      </c>
      <c r="J14" s="117" t="s">
        <v>242</v>
      </c>
      <c r="K14" s="146">
        <v>150000</v>
      </c>
      <c r="L14" s="32" t="str">
        <f>+L12</f>
        <v>CREDITO</v>
      </c>
      <c r="M14" s="130" t="s">
        <v>110</v>
      </c>
      <c r="N14" s="128">
        <v>30</v>
      </c>
      <c r="O14" s="132">
        <v>150000</v>
      </c>
      <c r="P14" s="132"/>
      <c r="Q14" s="132"/>
      <c r="R14" s="132"/>
      <c r="S14" s="132"/>
      <c r="T14" s="132">
        <f t="shared" ref="T14:T15" si="0">+O14</f>
        <v>150000</v>
      </c>
    </row>
    <row r="15" spans="4:20" s="21" customFormat="1" ht="108" customHeight="1" x14ac:dyDescent="0.3">
      <c r="D15" s="126" t="s">
        <v>26</v>
      </c>
      <c r="E15" s="151">
        <v>44402</v>
      </c>
      <c r="F15" s="127" t="s">
        <v>304</v>
      </c>
      <c r="G15" s="28" t="s">
        <v>305</v>
      </c>
      <c r="H15" s="150">
        <f>+E15</f>
        <v>44402</v>
      </c>
      <c r="I15" s="128" t="s">
        <v>51</v>
      </c>
      <c r="J15" s="117" t="s">
        <v>262</v>
      </c>
      <c r="K15" s="134" t="s">
        <v>303</v>
      </c>
      <c r="L15" s="32" t="str">
        <f>+L14</f>
        <v>CREDITO</v>
      </c>
      <c r="M15" s="130" t="s">
        <v>123</v>
      </c>
      <c r="N15" s="128">
        <v>6</v>
      </c>
      <c r="O15" s="131" t="str">
        <f>+K15</f>
        <v xml:space="preserve">31,997.64	</v>
      </c>
      <c r="P15" s="132"/>
      <c r="Q15" s="132"/>
      <c r="R15" s="132"/>
      <c r="S15" s="132"/>
      <c r="T15" s="132" t="str">
        <f t="shared" si="0"/>
        <v xml:space="preserve">31,997.64	</v>
      </c>
    </row>
    <row r="16" spans="4:20" s="21" customFormat="1" ht="122.25" customHeight="1" x14ac:dyDescent="0.3">
      <c r="D16" s="126" t="s">
        <v>28</v>
      </c>
      <c r="E16" s="151">
        <v>44346</v>
      </c>
      <c r="F16" s="127" t="s">
        <v>289</v>
      </c>
      <c r="G16" s="28" t="s">
        <v>290</v>
      </c>
      <c r="H16" s="150">
        <f t="shared" ref="H16" si="1">+E16</f>
        <v>44346</v>
      </c>
      <c r="I16" s="129" t="s">
        <v>291</v>
      </c>
      <c r="J16" s="105" t="s">
        <v>292</v>
      </c>
      <c r="K16" s="137">
        <v>110000</v>
      </c>
      <c r="L16" s="32" t="str">
        <f>+L15</f>
        <v>CREDITO</v>
      </c>
      <c r="M16" s="130" t="s">
        <v>293</v>
      </c>
      <c r="N16" s="128">
        <v>60</v>
      </c>
      <c r="O16" s="131"/>
      <c r="P16" s="132">
        <v>110000</v>
      </c>
      <c r="Q16" s="132"/>
      <c r="R16" s="132"/>
      <c r="S16" s="132"/>
      <c r="T16" s="132">
        <v>110000</v>
      </c>
    </row>
    <row r="17" spans="4:20" s="3" customFormat="1" ht="35.25" customHeight="1" x14ac:dyDescent="0.4">
      <c r="D17" s="325" t="s">
        <v>20</v>
      </c>
      <c r="E17" s="325"/>
      <c r="F17" s="325"/>
      <c r="G17" s="325"/>
      <c r="H17" s="325"/>
      <c r="I17" s="325"/>
      <c r="J17" s="325"/>
      <c r="K17" s="325"/>
      <c r="L17" s="325"/>
      <c r="M17" s="325"/>
      <c r="N17" s="138"/>
      <c r="O17" s="139">
        <f>SUM(O12:O16)</f>
        <v>150000</v>
      </c>
      <c r="P17" s="139">
        <f>SUM(P12:P16)</f>
        <v>117500</v>
      </c>
      <c r="Q17" s="139">
        <f>SUM(Q12:Q14)</f>
        <v>600000</v>
      </c>
      <c r="R17" s="139">
        <f>SUM(R12:R14)</f>
        <v>0</v>
      </c>
      <c r="S17" s="139">
        <f>SUM(S12:S14)</f>
        <v>0</v>
      </c>
      <c r="T17" s="139">
        <f>SUM(T12:T16)</f>
        <v>867500</v>
      </c>
    </row>
    <row r="18" spans="4:20" s="3" customFormat="1" ht="22.5" customHeight="1" x14ac:dyDescent="0.4"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1"/>
      <c r="O18" s="142"/>
      <c r="P18" s="142"/>
      <c r="Q18" s="142"/>
      <c r="R18" s="142"/>
      <c r="S18" s="142"/>
      <c r="T18" s="142"/>
    </row>
    <row r="19" spans="4:20" s="3" customFormat="1" ht="22.5" customHeight="1" x14ac:dyDescent="0.3"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8"/>
      <c r="O19" s="89"/>
      <c r="P19" s="89"/>
      <c r="Q19" s="89"/>
      <c r="R19" s="89"/>
      <c r="S19" s="89"/>
      <c r="T19" s="89"/>
    </row>
    <row r="20" spans="4:20" s="3" customFormat="1" ht="22.5" customHeight="1" x14ac:dyDescent="0.3"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8"/>
      <c r="O20" s="89"/>
      <c r="P20" s="89"/>
      <c r="Q20" s="89"/>
      <c r="R20" s="89"/>
      <c r="S20" s="89"/>
      <c r="T20" s="89"/>
    </row>
    <row r="21" spans="4:20" s="3" customFormat="1" ht="22.5" customHeight="1" x14ac:dyDescent="0.3"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8"/>
      <c r="O21" s="89"/>
      <c r="P21" s="89"/>
      <c r="Q21" s="89"/>
      <c r="R21" s="89"/>
      <c r="S21" s="89"/>
      <c r="T21" s="89"/>
    </row>
    <row r="22" spans="4:20" s="3" customFormat="1" ht="22.5" customHeight="1" x14ac:dyDescent="0.3"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8"/>
      <c r="O22" s="89"/>
      <c r="P22" s="89"/>
      <c r="Q22" s="89"/>
      <c r="R22" s="89"/>
      <c r="S22" s="89"/>
      <c r="T22" s="89"/>
    </row>
    <row r="23" spans="4:20" s="3" customFormat="1" ht="22.5" customHeight="1" x14ac:dyDescent="0.3"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8"/>
      <c r="O23" s="89"/>
      <c r="P23" s="89"/>
      <c r="Q23" s="89"/>
      <c r="R23" s="89"/>
      <c r="S23" s="89"/>
      <c r="T23" s="89"/>
    </row>
    <row r="24" spans="4:20" s="3" customFormat="1" ht="22.5" customHeight="1" x14ac:dyDescent="0.3"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8"/>
      <c r="O24" s="89"/>
      <c r="P24" s="89"/>
      <c r="Q24" s="89"/>
      <c r="R24" s="89"/>
      <c r="S24" s="89"/>
      <c r="T24" s="89"/>
    </row>
    <row r="25" spans="4:20" s="3" customFormat="1" ht="22.5" customHeight="1" x14ac:dyDescent="0.3"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8"/>
      <c r="O25" s="89"/>
      <c r="P25" s="89"/>
      <c r="Q25" s="89"/>
      <c r="R25" s="89"/>
      <c r="S25" s="89"/>
      <c r="T25" s="89"/>
    </row>
    <row r="26" spans="4:20" s="3" customFormat="1" ht="22.5" customHeight="1" x14ac:dyDescent="0.3"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8"/>
      <c r="O26" s="89"/>
      <c r="P26" s="89"/>
      <c r="Q26" s="89"/>
      <c r="R26" s="89"/>
      <c r="S26" s="89"/>
      <c r="T26" s="89"/>
    </row>
    <row r="27" spans="4:20" s="4" customFormat="1" ht="23.25" x14ac:dyDescent="0.35">
      <c r="D27" s="8"/>
      <c r="E27" s="8"/>
      <c r="J27" s="71"/>
      <c r="K27" s="72"/>
      <c r="L27" s="73"/>
      <c r="M27" s="73"/>
      <c r="S27" s="8"/>
      <c r="T27" s="8"/>
    </row>
    <row r="28" spans="4:20" s="4" customFormat="1" ht="23.25" x14ac:dyDescent="0.35">
      <c r="D28" s="8"/>
      <c r="E28" s="8"/>
      <c r="F28" s="73"/>
      <c r="G28" s="73"/>
      <c r="H28" s="74"/>
      <c r="I28" s="75"/>
      <c r="J28" s="76"/>
      <c r="K28" s="72"/>
      <c r="L28" s="73"/>
      <c r="M28" s="73"/>
      <c r="N28" s="73"/>
      <c r="O28" s="76"/>
      <c r="P28" s="74"/>
      <c r="Q28" s="74"/>
      <c r="R28" s="73"/>
      <c r="S28" s="8"/>
      <c r="T28" s="8"/>
    </row>
    <row r="29" spans="4:20" s="4" customFormat="1" ht="23.25" x14ac:dyDescent="0.35">
      <c r="D29" s="8"/>
      <c r="E29" s="8"/>
      <c r="F29" s="314"/>
      <c r="G29" s="314"/>
      <c r="H29" s="314"/>
      <c r="I29" s="314"/>
      <c r="J29" s="74"/>
      <c r="K29" s="72"/>
      <c r="L29" s="73"/>
      <c r="M29" s="73"/>
      <c r="N29" s="314"/>
      <c r="O29" s="314"/>
      <c r="P29" s="314"/>
      <c r="Q29" s="314"/>
      <c r="R29" s="314"/>
      <c r="S29" s="8"/>
      <c r="T29" s="8"/>
    </row>
    <row r="30" spans="4:20" s="4" customFormat="1" ht="26.25" x14ac:dyDescent="0.4">
      <c r="D30" s="8"/>
      <c r="E30" s="8"/>
      <c r="F30" s="326" t="s">
        <v>163</v>
      </c>
      <c r="G30" s="326"/>
      <c r="H30" s="326"/>
      <c r="I30" s="326"/>
      <c r="J30" s="71"/>
      <c r="K30" s="72"/>
      <c r="L30" s="73"/>
      <c r="M30" s="73"/>
      <c r="N30" s="326" t="s">
        <v>112</v>
      </c>
      <c r="O30" s="326"/>
      <c r="P30" s="326"/>
      <c r="Q30" s="326"/>
      <c r="R30" s="326"/>
      <c r="S30" s="8"/>
      <c r="T30" s="8"/>
    </row>
    <row r="31" spans="4:20" s="4" customFormat="1" ht="26.25" x14ac:dyDescent="0.4">
      <c r="D31" s="8"/>
      <c r="E31" s="8"/>
      <c r="F31" s="323" t="s">
        <v>35</v>
      </c>
      <c r="G31" s="323"/>
      <c r="H31" s="323"/>
      <c r="I31" s="323"/>
      <c r="J31" s="71"/>
      <c r="K31" s="72"/>
      <c r="L31" s="73"/>
      <c r="M31" s="73"/>
      <c r="N31" s="323" t="s">
        <v>38</v>
      </c>
      <c r="O31" s="323"/>
      <c r="P31" s="323"/>
      <c r="Q31" s="323"/>
      <c r="R31" s="323"/>
      <c r="S31" s="8"/>
      <c r="T31" s="8"/>
    </row>
    <row r="32" spans="4:20" s="4" customFormat="1" ht="26.25" x14ac:dyDescent="0.4">
      <c r="D32" s="8"/>
      <c r="E32" s="8"/>
      <c r="F32" s="323" t="s">
        <v>34</v>
      </c>
      <c r="G32" s="323"/>
      <c r="H32" s="323"/>
      <c r="I32" s="323"/>
      <c r="J32" s="71"/>
      <c r="K32" s="72"/>
      <c r="L32" s="73"/>
      <c r="M32" s="73"/>
      <c r="N32" s="323" t="s">
        <v>36</v>
      </c>
      <c r="O32" s="323"/>
      <c r="P32" s="323"/>
      <c r="Q32" s="323"/>
      <c r="R32" s="323"/>
      <c r="S32" s="8"/>
      <c r="T32" s="8"/>
    </row>
    <row r="33" spans="4:20" s="4" customFormat="1" ht="26.25" x14ac:dyDescent="0.4">
      <c r="D33" s="8"/>
      <c r="E33" s="8"/>
      <c r="F33" s="149"/>
      <c r="G33" s="149"/>
      <c r="H33" s="149"/>
      <c r="I33" s="149"/>
      <c r="J33" s="71"/>
      <c r="K33" s="72"/>
      <c r="L33" s="73"/>
      <c r="M33" s="73"/>
      <c r="N33" s="149"/>
      <c r="O33" s="149"/>
      <c r="P33" s="149"/>
      <c r="Q33" s="149"/>
      <c r="R33" s="149"/>
      <c r="S33" s="8"/>
      <c r="T33" s="8"/>
    </row>
    <row r="34" spans="4:20" s="4" customFormat="1" ht="26.25" x14ac:dyDescent="0.4">
      <c r="D34" s="8"/>
      <c r="E34" s="8"/>
      <c r="F34" s="149"/>
      <c r="G34" s="149"/>
      <c r="H34" s="149"/>
      <c r="I34" s="149"/>
      <c r="J34" s="71"/>
      <c r="K34" s="72"/>
      <c r="L34" s="73"/>
      <c r="M34" s="73"/>
      <c r="N34" s="149"/>
      <c r="O34" s="149"/>
      <c r="P34" s="149"/>
      <c r="Q34" s="149"/>
      <c r="R34" s="149"/>
      <c r="S34" s="8"/>
      <c r="T34" s="8"/>
    </row>
    <row r="35" spans="4:20" s="4" customFormat="1" ht="26.25" x14ac:dyDescent="0.4">
      <c r="D35" s="8"/>
      <c r="E35" s="8"/>
      <c r="F35" s="149"/>
      <c r="G35" s="149"/>
      <c r="H35" s="149"/>
      <c r="I35" s="149"/>
      <c r="J35" s="71"/>
      <c r="K35" s="72"/>
      <c r="L35" s="73"/>
      <c r="M35" s="73"/>
      <c r="N35" s="149"/>
      <c r="O35" s="149"/>
      <c r="P35" s="149"/>
      <c r="Q35" s="149"/>
      <c r="R35" s="149"/>
      <c r="S35" s="8"/>
      <c r="T35" s="8"/>
    </row>
    <row r="36" spans="4:20" s="4" customFormat="1" ht="26.25" x14ac:dyDescent="0.4">
      <c r="D36" s="8"/>
      <c r="E36" s="8"/>
      <c r="F36" s="149"/>
      <c r="G36" s="149"/>
      <c r="H36" s="149"/>
      <c r="I36" s="149"/>
      <c r="J36" s="71"/>
      <c r="K36" s="72"/>
      <c r="L36" s="73"/>
      <c r="M36" s="73"/>
      <c r="N36" s="149"/>
      <c r="O36" s="149"/>
      <c r="P36" s="149"/>
      <c r="Q36" s="149"/>
      <c r="R36" s="149"/>
      <c r="S36" s="8"/>
      <c r="T36" s="8"/>
    </row>
    <row r="37" spans="4:20" s="4" customFormat="1" ht="26.25" x14ac:dyDescent="0.4">
      <c r="D37" s="8"/>
      <c r="E37" s="8"/>
      <c r="F37" s="149"/>
      <c r="G37" s="149"/>
      <c r="H37" s="149"/>
      <c r="I37" s="149"/>
      <c r="J37" s="71"/>
      <c r="K37" s="72"/>
      <c r="L37" s="73"/>
      <c r="M37" s="73"/>
      <c r="N37" s="149"/>
      <c r="O37" s="149"/>
      <c r="P37" s="149"/>
      <c r="Q37" s="149"/>
      <c r="R37" s="149"/>
      <c r="S37" s="8"/>
      <c r="T37" s="8"/>
    </row>
    <row r="38" spans="4:20" s="4" customFormat="1" ht="26.25" x14ac:dyDescent="0.4">
      <c r="D38" s="8"/>
      <c r="E38" s="8"/>
      <c r="F38" s="149"/>
      <c r="G38" s="149"/>
      <c r="H38" s="149"/>
      <c r="I38" s="149"/>
      <c r="J38" s="71"/>
      <c r="K38" s="72"/>
      <c r="L38" s="73"/>
      <c r="M38" s="73"/>
      <c r="N38" s="149"/>
      <c r="O38" s="149"/>
      <c r="P38" s="149"/>
      <c r="Q38" s="149"/>
      <c r="R38" s="149"/>
      <c r="S38" s="8"/>
      <c r="T38" s="8"/>
    </row>
    <row r="39" spans="4:20" s="4" customFormat="1" ht="26.25" x14ac:dyDescent="0.4">
      <c r="D39" s="8"/>
      <c r="E39" s="8"/>
      <c r="F39" s="149"/>
      <c r="G39" s="149"/>
      <c r="H39" s="149"/>
      <c r="I39" s="149"/>
      <c r="J39" s="71"/>
      <c r="K39" s="72"/>
      <c r="L39" s="73"/>
      <c r="M39" s="73"/>
      <c r="N39" s="149"/>
      <c r="O39" s="149"/>
      <c r="P39" s="149"/>
      <c r="Q39" s="149"/>
      <c r="R39" s="149"/>
      <c r="S39" s="8"/>
      <c r="T39" s="8"/>
    </row>
    <row r="40" spans="4:20" s="4" customFormat="1" ht="26.25" x14ac:dyDescent="0.4">
      <c r="D40" s="8"/>
      <c r="E40" s="8"/>
      <c r="F40" s="149"/>
      <c r="G40" s="149"/>
      <c r="H40" s="149"/>
      <c r="I40" s="149"/>
      <c r="J40" s="71"/>
      <c r="K40" s="72"/>
      <c r="L40" s="73"/>
      <c r="M40" s="73"/>
      <c r="N40" s="149"/>
      <c r="O40" s="149"/>
      <c r="P40" s="149"/>
      <c r="Q40" s="149"/>
      <c r="R40" s="149"/>
      <c r="S40" s="8"/>
      <c r="T40" s="8"/>
    </row>
    <row r="41" spans="4:20" s="4" customFormat="1" ht="26.25" x14ac:dyDescent="0.4">
      <c r="D41" s="8"/>
      <c r="E41" s="8"/>
      <c r="F41" s="149"/>
      <c r="G41" s="149"/>
      <c r="H41" s="149"/>
      <c r="I41" s="149"/>
      <c r="J41" s="71"/>
      <c r="K41" s="72"/>
      <c r="L41" s="73"/>
      <c r="M41" s="73"/>
      <c r="N41" s="149"/>
      <c r="O41" s="149"/>
      <c r="P41" s="149"/>
      <c r="Q41" s="149"/>
      <c r="R41" s="149"/>
      <c r="S41" s="8"/>
      <c r="T41" s="8"/>
    </row>
    <row r="42" spans="4:20" s="4" customFormat="1" ht="26.25" x14ac:dyDescent="0.4">
      <c r="D42" s="8"/>
      <c r="E42" s="8"/>
      <c r="F42" s="149"/>
      <c r="G42" s="149"/>
      <c r="H42" s="149"/>
      <c r="I42" s="149"/>
      <c r="J42" s="71"/>
      <c r="K42" s="72"/>
      <c r="L42" s="73"/>
      <c r="M42" s="73"/>
      <c r="N42" s="149"/>
      <c r="O42" s="149"/>
      <c r="P42" s="149"/>
      <c r="Q42" s="149"/>
      <c r="R42" s="149"/>
      <c r="S42" s="8"/>
      <c r="T42" s="8"/>
    </row>
    <row r="43" spans="4:20" s="4" customFormat="1" ht="26.25" x14ac:dyDescent="0.4">
      <c r="D43" s="8"/>
      <c r="E43" s="8"/>
      <c r="F43" s="149"/>
      <c r="G43" s="149"/>
      <c r="H43" s="149"/>
      <c r="I43" s="149"/>
      <c r="J43" s="71"/>
      <c r="K43" s="72"/>
      <c r="L43" s="73"/>
      <c r="M43" s="73"/>
      <c r="N43" s="149"/>
      <c r="O43" s="149"/>
      <c r="P43" s="149"/>
      <c r="Q43" s="149"/>
      <c r="R43" s="149"/>
      <c r="S43" s="8"/>
      <c r="T43" s="8"/>
    </row>
    <row r="44" spans="4:20" s="4" customFormat="1" ht="26.25" x14ac:dyDescent="0.4">
      <c r="D44" s="8"/>
      <c r="E44" s="8"/>
      <c r="F44" s="149"/>
      <c r="G44" s="149"/>
      <c r="H44" s="149"/>
      <c r="I44" s="149"/>
      <c r="J44" s="71"/>
      <c r="K44" s="72"/>
      <c r="L44" s="73"/>
      <c r="M44" s="73"/>
      <c r="N44" s="149"/>
      <c r="O44" s="149"/>
      <c r="P44" s="149"/>
      <c r="Q44" s="149"/>
      <c r="R44" s="149"/>
      <c r="S44" s="8"/>
      <c r="T44" s="8"/>
    </row>
    <row r="45" spans="4:20" s="4" customFormat="1" ht="26.25" x14ac:dyDescent="0.4">
      <c r="D45" s="8"/>
      <c r="E45" s="8"/>
      <c r="F45" s="149"/>
      <c r="G45" s="149"/>
      <c r="H45" s="149"/>
      <c r="I45" s="149"/>
      <c r="J45" s="71"/>
      <c r="K45" s="72"/>
      <c r="L45" s="73"/>
      <c r="M45" s="73"/>
      <c r="N45" s="149"/>
      <c r="O45" s="149"/>
      <c r="P45" s="149"/>
      <c r="Q45" s="149"/>
      <c r="R45" s="149"/>
      <c r="S45" s="8"/>
      <c r="T45" s="8"/>
    </row>
    <row r="46" spans="4:20" s="4" customFormat="1" ht="26.25" x14ac:dyDescent="0.4">
      <c r="D46" s="8"/>
      <c r="E46" s="8"/>
      <c r="F46" s="149"/>
      <c r="G46" s="149"/>
      <c r="H46" s="149"/>
      <c r="I46" s="149"/>
      <c r="J46" s="71"/>
      <c r="K46" s="72"/>
      <c r="L46" s="73"/>
      <c r="M46" s="73"/>
      <c r="N46" s="149"/>
      <c r="O46" s="149"/>
      <c r="P46" s="149"/>
      <c r="Q46" s="149"/>
      <c r="R46" s="149"/>
      <c r="S46" s="8"/>
      <c r="T46" s="8"/>
    </row>
    <row r="47" spans="4:20" s="4" customFormat="1" ht="26.25" x14ac:dyDescent="0.4">
      <c r="D47" s="8"/>
      <c r="E47" s="8"/>
      <c r="F47" s="149"/>
      <c r="G47" s="149"/>
      <c r="H47" s="149"/>
      <c r="I47" s="149"/>
      <c r="J47" s="71"/>
      <c r="K47" s="72"/>
      <c r="L47" s="73"/>
      <c r="M47" s="73"/>
      <c r="N47" s="149"/>
      <c r="O47" s="149"/>
      <c r="P47" s="149"/>
      <c r="Q47" s="149"/>
      <c r="R47" s="149"/>
      <c r="S47" s="8"/>
      <c r="T47" s="8"/>
    </row>
    <row r="48" spans="4:20" s="4" customFormat="1" ht="26.25" x14ac:dyDescent="0.4">
      <c r="D48" s="8"/>
      <c r="E48" s="8"/>
      <c r="F48" s="149"/>
      <c r="G48" s="149"/>
      <c r="H48" s="149"/>
      <c r="I48" s="149"/>
      <c r="J48" s="71"/>
      <c r="K48" s="72"/>
      <c r="L48" s="73"/>
      <c r="M48" s="73"/>
      <c r="N48" s="149"/>
      <c r="O48" s="149"/>
      <c r="P48" s="149"/>
      <c r="Q48" s="149"/>
      <c r="R48" s="149"/>
      <c r="S48" s="8"/>
      <c r="T48" s="8"/>
    </row>
    <row r="49" spans="4:20" s="4" customFormat="1" ht="26.25" x14ac:dyDescent="0.4">
      <c r="D49" s="8"/>
      <c r="E49" s="8"/>
      <c r="F49" s="149"/>
      <c r="G49" s="149"/>
      <c r="H49" s="149"/>
      <c r="I49" s="149"/>
      <c r="J49" s="71"/>
      <c r="K49" s="72"/>
      <c r="L49" s="73"/>
      <c r="M49" s="73"/>
      <c r="N49" s="149"/>
      <c r="O49" s="149"/>
      <c r="P49" s="149"/>
      <c r="Q49" s="149"/>
      <c r="R49" s="149"/>
      <c r="S49" s="8"/>
      <c r="T49" s="8"/>
    </row>
    <row r="50" spans="4:20" s="4" customFormat="1" ht="26.25" x14ac:dyDescent="0.4">
      <c r="D50" s="8"/>
      <c r="E50" s="8"/>
      <c r="F50" s="149"/>
      <c r="G50" s="149"/>
      <c r="H50" s="149"/>
      <c r="I50" s="149"/>
      <c r="J50" s="71"/>
      <c r="K50" s="72"/>
      <c r="L50" s="73"/>
      <c r="M50" s="73"/>
      <c r="N50" s="149"/>
      <c r="O50" s="149"/>
      <c r="P50" s="149"/>
      <c r="Q50" s="149"/>
      <c r="R50" s="149"/>
      <c r="S50" s="8"/>
      <c r="T50" s="8"/>
    </row>
    <row r="51" spans="4:20" s="4" customFormat="1" ht="26.25" x14ac:dyDescent="0.4">
      <c r="D51" s="8"/>
      <c r="E51" s="8"/>
      <c r="F51" s="149"/>
      <c r="G51" s="149"/>
      <c r="H51" s="149"/>
      <c r="I51" s="149"/>
      <c r="J51" s="71"/>
      <c r="K51" s="72"/>
      <c r="L51" s="73"/>
      <c r="M51" s="73"/>
      <c r="N51" s="149"/>
      <c r="O51" s="149"/>
      <c r="P51" s="149"/>
      <c r="Q51" s="149"/>
      <c r="R51" s="149"/>
      <c r="S51" s="8"/>
      <c r="T51" s="8"/>
    </row>
    <row r="52" spans="4:20" s="4" customFormat="1" ht="26.25" x14ac:dyDescent="0.4">
      <c r="D52" s="8"/>
      <c r="E52" s="8"/>
      <c r="F52" s="149"/>
      <c r="G52" s="149"/>
      <c r="H52" s="149"/>
      <c r="I52" s="149"/>
      <c r="J52" s="71"/>
      <c r="K52" s="72"/>
      <c r="L52" s="73"/>
      <c r="M52" s="73"/>
      <c r="N52" s="149"/>
      <c r="O52" s="149"/>
      <c r="P52" s="149"/>
      <c r="Q52" s="149"/>
      <c r="R52" s="149"/>
      <c r="S52" s="8"/>
      <c r="T52" s="8"/>
    </row>
    <row r="53" spans="4:20" s="4" customFormat="1" ht="26.25" x14ac:dyDescent="0.4">
      <c r="D53" s="8"/>
      <c r="E53" s="8"/>
      <c r="F53" s="149"/>
      <c r="G53" s="149"/>
      <c r="H53" s="149"/>
      <c r="I53" s="149"/>
      <c r="J53" s="71"/>
      <c r="K53" s="72"/>
      <c r="L53" s="73"/>
      <c r="M53" s="73"/>
      <c r="N53" s="149"/>
      <c r="O53" s="149"/>
      <c r="P53" s="149"/>
      <c r="Q53" s="149"/>
      <c r="R53" s="149"/>
      <c r="S53" s="8"/>
      <c r="T53" s="8"/>
    </row>
    <row r="54" spans="4:20" s="4" customFormat="1" ht="26.25" x14ac:dyDescent="0.4">
      <c r="D54" s="8"/>
      <c r="E54" s="8"/>
      <c r="F54" s="149"/>
      <c r="G54" s="149"/>
      <c r="H54" s="149"/>
      <c r="I54" s="149"/>
      <c r="J54" s="71"/>
      <c r="K54" s="72"/>
      <c r="L54" s="73"/>
      <c r="M54" s="73"/>
      <c r="N54" s="149"/>
      <c r="O54" s="149"/>
      <c r="P54" s="149"/>
      <c r="Q54" s="149"/>
      <c r="R54" s="149"/>
      <c r="S54" s="8"/>
      <c r="T54" s="8"/>
    </row>
    <row r="55" spans="4:20" s="4" customFormat="1" ht="26.25" x14ac:dyDescent="0.4">
      <c r="D55" s="8"/>
      <c r="E55" s="8"/>
      <c r="F55" s="149"/>
      <c r="G55" s="149"/>
      <c r="H55" s="149"/>
      <c r="I55" s="149"/>
      <c r="J55" s="71"/>
      <c r="K55" s="72"/>
      <c r="L55" s="73"/>
      <c r="M55" s="73"/>
      <c r="N55" s="149"/>
      <c r="O55" s="149"/>
      <c r="P55" s="149"/>
      <c r="Q55" s="149"/>
      <c r="R55" s="149"/>
      <c r="S55" s="8"/>
      <c r="T55" s="8"/>
    </row>
    <row r="56" spans="4:20" s="4" customFormat="1" ht="26.25" x14ac:dyDescent="0.4">
      <c r="D56" s="8"/>
      <c r="E56" s="8"/>
      <c r="F56" s="149"/>
      <c r="G56" s="149"/>
      <c r="H56" s="149"/>
      <c r="I56" s="149"/>
      <c r="J56" s="71"/>
      <c r="K56" s="72"/>
      <c r="L56" s="73"/>
      <c r="M56" s="73"/>
      <c r="N56" s="149"/>
      <c r="O56" s="149"/>
      <c r="P56" s="149"/>
      <c r="Q56" s="149"/>
      <c r="R56" s="149"/>
      <c r="S56" s="8"/>
      <c r="T56" s="8"/>
    </row>
    <row r="57" spans="4:20" s="4" customFormat="1" ht="26.25" x14ac:dyDescent="0.4">
      <c r="D57" s="8"/>
      <c r="E57" s="8"/>
      <c r="F57" s="149"/>
      <c r="G57" s="149"/>
      <c r="H57" s="149"/>
      <c r="I57" s="149"/>
      <c r="J57" s="71"/>
      <c r="K57" s="72"/>
      <c r="L57" s="73"/>
      <c r="M57" s="73"/>
      <c r="N57" s="149"/>
      <c r="O57" s="149"/>
      <c r="P57" s="149"/>
      <c r="Q57" s="149"/>
      <c r="R57" s="149"/>
      <c r="S57" s="8"/>
      <c r="T57" s="8"/>
    </row>
    <row r="58" spans="4:20" s="4" customFormat="1" ht="26.25" x14ac:dyDescent="0.4">
      <c r="D58" s="8"/>
      <c r="E58" s="8"/>
      <c r="F58" s="149"/>
      <c r="G58" s="149"/>
      <c r="H58" s="149"/>
      <c r="I58" s="149"/>
      <c r="J58" s="71"/>
      <c r="K58" s="72"/>
      <c r="L58" s="73"/>
      <c r="M58" s="73"/>
      <c r="N58" s="149"/>
      <c r="O58" s="149"/>
      <c r="P58" s="149"/>
      <c r="Q58" s="149"/>
      <c r="R58" s="149"/>
      <c r="S58" s="8"/>
      <c r="T58" s="8"/>
    </row>
    <row r="59" spans="4:20" s="4" customFormat="1" ht="26.25" x14ac:dyDescent="0.4">
      <c r="D59" s="8"/>
      <c r="E59" s="8"/>
      <c r="F59" s="149"/>
      <c r="G59" s="149"/>
      <c r="H59" s="149"/>
      <c r="I59" s="149"/>
      <c r="J59" s="71"/>
      <c r="K59" s="72"/>
      <c r="L59" s="73"/>
      <c r="M59" s="73"/>
      <c r="N59" s="149"/>
      <c r="O59" s="149"/>
      <c r="P59" s="149"/>
      <c r="Q59" s="149"/>
      <c r="R59" s="149"/>
      <c r="S59" s="8"/>
      <c r="T59" s="8"/>
    </row>
    <row r="60" spans="4:20" s="4" customFormat="1" ht="26.25" x14ac:dyDescent="0.4">
      <c r="D60" s="8"/>
      <c r="E60" s="8"/>
      <c r="F60" s="149"/>
      <c r="G60" s="149"/>
      <c r="H60" s="149"/>
      <c r="I60" s="149"/>
      <c r="J60" s="71"/>
      <c r="K60" s="72"/>
      <c r="L60" s="73"/>
      <c r="M60" s="73"/>
      <c r="N60" s="149"/>
      <c r="O60" s="149"/>
      <c r="P60" s="149"/>
      <c r="Q60" s="149"/>
      <c r="R60" s="149"/>
      <c r="S60" s="8"/>
      <c r="T60" s="8"/>
    </row>
    <row r="61" spans="4:20" s="4" customFormat="1" ht="26.25" x14ac:dyDescent="0.4">
      <c r="D61" s="8"/>
      <c r="E61" s="8"/>
      <c r="F61" s="149"/>
      <c r="G61" s="149"/>
      <c r="H61" s="149"/>
      <c r="I61" s="149"/>
      <c r="J61" s="71"/>
      <c r="K61" s="72"/>
      <c r="L61" s="73"/>
      <c r="M61" s="73"/>
      <c r="N61" s="149"/>
      <c r="O61" s="149"/>
      <c r="P61" s="149"/>
      <c r="Q61" s="149"/>
      <c r="R61" s="149"/>
      <c r="S61" s="8"/>
      <c r="T61" s="8"/>
    </row>
    <row r="62" spans="4:20" s="4" customFormat="1" ht="26.25" x14ac:dyDescent="0.4">
      <c r="D62" s="8"/>
      <c r="E62" s="8"/>
      <c r="F62" s="149"/>
      <c r="G62" s="149"/>
      <c r="H62" s="149"/>
      <c r="I62" s="149"/>
      <c r="J62" s="71"/>
      <c r="K62" s="72"/>
      <c r="L62" s="73"/>
      <c r="M62" s="73"/>
      <c r="N62" s="149"/>
      <c r="O62" s="149"/>
      <c r="P62" s="149"/>
      <c r="Q62" s="149"/>
      <c r="R62" s="149"/>
      <c r="S62" s="8"/>
      <c r="T62" s="8"/>
    </row>
    <row r="63" spans="4:20" s="4" customFormat="1" ht="26.25" x14ac:dyDescent="0.4">
      <c r="D63" s="8"/>
      <c r="E63" s="8"/>
      <c r="F63" s="149"/>
      <c r="G63" s="149"/>
      <c r="H63" s="149"/>
      <c r="I63" s="149"/>
      <c r="J63" s="71"/>
      <c r="K63" s="72"/>
      <c r="L63" s="73"/>
      <c r="M63" s="73"/>
      <c r="N63" s="149"/>
      <c r="O63" s="149"/>
      <c r="P63" s="149"/>
      <c r="Q63" s="149"/>
      <c r="R63" s="149"/>
      <c r="S63" s="8"/>
      <c r="T63" s="8"/>
    </row>
    <row r="64" spans="4:20" s="4" customFormat="1" ht="26.25" x14ac:dyDescent="0.4">
      <c r="D64" s="8"/>
      <c r="E64" s="8"/>
      <c r="F64" s="76"/>
      <c r="G64" s="76"/>
      <c r="H64" s="76"/>
      <c r="I64" s="75"/>
      <c r="J64" s="13"/>
      <c r="K64" s="14"/>
      <c r="L64" s="15"/>
      <c r="M64" s="16"/>
      <c r="N64" s="149"/>
      <c r="O64" s="149"/>
      <c r="P64" s="149"/>
      <c r="Q64" s="149"/>
      <c r="R64" s="149"/>
      <c r="S64" s="8"/>
      <c r="T64" s="8"/>
    </row>
    <row r="65" spans="4:20" s="4" customFormat="1" ht="21.75" thickBot="1" x14ac:dyDescent="0.4">
      <c r="D65" s="8"/>
      <c r="E65" s="8"/>
      <c r="F65" s="10"/>
      <c r="G65" s="10"/>
      <c r="H65" s="17"/>
      <c r="I65" s="66"/>
      <c r="J65" s="18"/>
      <c r="K65" s="18"/>
      <c r="L65" s="18"/>
      <c r="M65" s="18"/>
      <c r="N65" s="18"/>
      <c r="O65" s="18"/>
      <c r="P65" s="18"/>
      <c r="Q65" s="14"/>
      <c r="R65" s="10"/>
      <c r="S65" s="8"/>
      <c r="T65" s="8"/>
    </row>
    <row r="66" spans="4:20" s="4" customFormat="1" ht="21" x14ac:dyDescent="0.35">
      <c r="D66" s="8"/>
      <c r="E66" s="8"/>
      <c r="F66" s="10"/>
      <c r="G66" s="10"/>
      <c r="H66" s="10"/>
      <c r="I66" s="309" t="s">
        <v>49</v>
      </c>
      <c r="J66" s="309"/>
      <c r="K66" s="309"/>
      <c r="L66" s="309"/>
      <c r="M66" s="309"/>
      <c r="N66" s="309"/>
      <c r="O66" s="309"/>
      <c r="P66" s="19"/>
      <c r="Q66" s="10"/>
      <c r="R66" s="10"/>
      <c r="S66" s="8"/>
      <c r="T66" s="8"/>
    </row>
    <row r="67" spans="4:20" s="4" customFormat="1" ht="21" x14ac:dyDescent="0.35">
      <c r="D67" s="8"/>
      <c r="E67" s="8"/>
      <c r="F67" s="10"/>
      <c r="G67" s="10"/>
      <c r="H67" s="10"/>
      <c r="I67" s="307" t="s">
        <v>53</v>
      </c>
      <c r="J67" s="307"/>
      <c r="K67" s="307"/>
      <c r="L67" s="307"/>
      <c r="M67" s="307"/>
      <c r="N67" s="307"/>
      <c r="O67" s="307"/>
      <c r="P67" s="11"/>
      <c r="Q67" s="10"/>
      <c r="R67" s="10"/>
      <c r="S67" s="8"/>
      <c r="T67" s="8"/>
    </row>
    <row r="68" spans="4:20" s="4" customFormat="1" ht="21" x14ac:dyDescent="0.35">
      <c r="D68" s="8"/>
      <c r="E68" s="8"/>
      <c r="F68" s="10"/>
      <c r="G68" s="10"/>
      <c r="H68" s="10"/>
      <c r="I68" s="65"/>
      <c r="J68" s="13"/>
      <c r="K68" s="14"/>
      <c r="L68" s="15"/>
      <c r="M68" s="16"/>
      <c r="N68" s="16"/>
      <c r="O68" s="13"/>
      <c r="P68" s="13"/>
      <c r="Q68" s="10"/>
      <c r="R68" s="10"/>
      <c r="S68" s="8"/>
      <c r="T68" s="8"/>
    </row>
    <row r="69" spans="4:20" s="4" customFormat="1" ht="21" x14ac:dyDescent="0.35">
      <c r="D69" s="8"/>
      <c r="E69" s="8"/>
      <c r="F69" s="10"/>
      <c r="G69" s="10"/>
      <c r="H69" s="10"/>
      <c r="I69" s="65"/>
      <c r="J69" s="13"/>
      <c r="K69" s="14"/>
      <c r="M69" s="16"/>
      <c r="N69" s="16"/>
      <c r="O69" s="13"/>
      <c r="P69" s="13"/>
      <c r="Q69" s="10"/>
      <c r="R69" s="10"/>
      <c r="S69" s="8"/>
    </row>
    <row r="70" spans="4:20" x14ac:dyDescent="0.25">
      <c r="D70" s="5"/>
      <c r="E70" s="5"/>
      <c r="F70" s="5"/>
      <c r="G70" s="5"/>
      <c r="H70" s="5"/>
      <c r="I70" s="64"/>
      <c r="J70" s="5"/>
      <c r="K70" s="6"/>
      <c r="L70" s="5"/>
      <c r="M70" s="5"/>
      <c r="N70" s="5"/>
      <c r="O70" s="5"/>
      <c r="P70" s="5"/>
      <c r="Q70" s="5"/>
      <c r="R70" s="5"/>
      <c r="S70" s="5"/>
      <c r="T70" s="5"/>
    </row>
    <row r="71" spans="4:20" x14ac:dyDescent="0.25">
      <c r="D71" s="5"/>
      <c r="E71" s="5"/>
      <c r="F71" s="5"/>
      <c r="G71" s="5"/>
      <c r="H71" s="5"/>
      <c r="I71" s="64"/>
      <c r="J71" s="5"/>
      <c r="K71" s="6"/>
      <c r="L71" s="5"/>
      <c r="M71" s="5"/>
      <c r="N71" s="5"/>
      <c r="O71" s="5"/>
      <c r="P71" s="5"/>
      <c r="Q71" s="5"/>
      <c r="R71" s="5"/>
      <c r="S71" s="5"/>
      <c r="T71" s="5"/>
    </row>
    <row r="72" spans="4:20" x14ac:dyDescent="0.25">
      <c r="D72" s="5"/>
      <c r="E72" s="5"/>
      <c r="F72" s="5"/>
      <c r="G72" s="5"/>
      <c r="H72" s="5"/>
      <c r="I72" s="60"/>
      <c r="J72" s="5"/>
      <c r="K72" s="6"/>
      <c r="L72" s="5"/>
      <c r="M72" s="5"/>
      <c r="N72" s="5"/>
      <c r="O72" s="5"/>
      <c r="P72" s="5"/>
      <c r="Q72" s="5"/>
      <c r="R72" s="5"/>
      <c r="S72" s="5"/>
      <c r="T72" s="5"/>
    </row>
  </sheetData>
  <mergeCells count="18">
    <mergeCell ref="D8:T8"/>
    <mergeCell ref="D2:T2"/>
    <mergeCell ref="D3:T3"/>
    <mergeCell ref="D4:T4"/>
    <mergeCell ref="D5:T5"/>
    <mergeCell ref="D6:T6"/>
    <mergeCell ref="I67:O67"/>
    <mergeCell ref="D9:T9"/>
    <mergeCell ref="D17:M17"/>
    <mergeCell ref="F29:I29"/>
    <mergeCell ref="N29:R29"/>
    <mergeCell ref="F30:I30"/>
    <mergeCell ref="N30:R30"/>
    <mergeCell ref="F31:I31"/>
    <mergeCell ref="N31:R31"/>
    <mergeCell ref="F32:I32"/>
    <mergeCell ref="N32:R32"/>
    <mergeCell ref="I66:O66"/>
  </mergeCells>
  <printOptions horizontalCentered="1"/>
  <pageMargins left="0" right="0" top="0.39370078740157483" bottom="0.19685039370078741" header="0" footer="0.31496062992125984"/>
  <pageSetup scale="3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D1:T56"/>
  <sheetViews>
    <sheetView showGridLines="0" view="pageBreakPreview" topLeftCell="D7" zoomScale="70" zoomScaleNormal="30" zoomScaleSheetLayoutView="70" workbookViewId="0">
      <selection activeCell="J29" sqref="J29"/>
    </sheetView>
  </sheetViews>
  <sheetFormatPr baseColWidth="10" defaultRowHeight="15" x14ac:dyDescent="0.25"/>
  <cols>
    <col min="1" max="3" width="11.42578125" style="1"/>
    <col min="4" max="4" width="7.42578125" style="1" customWidth="1"/>
    <col min="5" max="5" width="23.140625" style="1" bestFit="1" customWidth="1"/>
    <col min="6" max="6" width="22.85546875" style="1" customWidth="1"/>
    <col min="7" max="7" width="19.140625" style="1" bestFit="1" customWidth="1"/>
    <col min="8" max="8" width="23.140625" style="1" bestFit="1" customWidth="1"/>
    <col min="9" max="9" width="41.140625" style="67" customWidth="1"/>
    <col min="10" max="10" width="40.42578125" style="1" customWidth="1"/>
    <col min="11" max="11" width="22.85546875" style="2" customWidth="1"/>
    <col min="12" max="12" width="16.140625" style="1" customWidth="1"/>
    <col min="13" max="13" width="17.5703125" style="1" customWidth="1"/>
    <col min="14" max="14" width="9.5703125" style="1" customWidth="1"/>
    <col min="15" max="15" width="23" style="1" customWidth="1"/>
    <col min="16" max="16" width="22.42578125" style="1" bestFit="1" customWidth="1"/>
    <col min="17" max="17" width="23.85546875" style="1" customWidth="1"/>
    <col min="18" max="18" width="18.140625" style="1" customWidth="1"/>
    <col min="19" max="19" width="20.85546875" style="1" customWidth="1"/>
    <col min="20" max="20" width="26.140625" style="1" customWidth="1"/>
    <col min="21" max="16384" width="11.42578125" style="1"/>
  </cols>
  <sheetData>
    <row r="1" spans="4:20" s="5" customFormat="1" ht="22.5" customHeight="1" x14ac:dyDescent="0.25">
      <c r="I1" s="60"/>
      <c r="K1" s="6"/>
    </row>
    <row r="2" spans="4:20" s="5" customFormat="1" ht="22.5" customHeight="1" x14ac:dyDescent="0.25"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</row>
    <row r="3" spans="4:20" s="5" customFormat="1" ht="22.5" customHeight="1" x14ac:dyDescent="0.25"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</row>
    <row r="4" spans="4:20" s="5" customFormat="1" ht="29.25" customHeight="1" x14ac:dyDescent="0.25">
      <c r="D4" s="320"/>
      <c r="E4" s="320"/>
      <c r="F4" s="320"/>
      <c r="G4" s="320"/>
      <c r="H4" s="320"/>
      <c r="I4" s="320"/>
      <c r="J4" s="320"/>
      <c r="K4" s="320"/>
      <c r="L4" s="320"/>
      <c r="M4" s="320"/>
      <c r="N4" s="320"/>
      <c r="O4" s="320"/>
      <c r="P4" s="320"/>
      <c r="Q4" s="320"/>
      <c r="R4" s="320"/>
      <c r="S4" s="320"/>
      <c r="T4" s="320"/>
    </row>
    <row r="5" spans="4:20" s="5" customFormat="1" ht="35.25" customHeight="1" x14ac:dyDescent="0.25">
      <c r="D5" s="321" t="s">
        <v>299</v>
      </c>
      <c r="E5" s="321"/>
      <c r="F5" s="321"/>
      <c r="G5" s="321"/>
      <c r="H5" s="321"/>
      <c r="I5" s="321"/>
      <c r="J5" s="321"/>
      <c r="K5" s="321"/>
      <c r="L5" s="321"/>
      <c r="M5" s="321"/>
      <c r="N5" s="321"/>
      <c r="O5" s="321"/>
      <c r="P5" s="321"/>
      <c r="Q5" s="321"/>
      <c r="R5" s="321"/>
      <c r="S5" s="321"/>
      <c r="T5" s="321"/>
    </row>
    <row r="6" spans="4:20" s="5" customFormat="1" ht="22.5" customHeight="1" x14ac:dyDescent="0.25">
      <c r="D6" s="322"/>
      <c r="E6" s="322"/>
      <c r="F6" s="322"/>
      <c r="G6" s="322"/>
      <c r="H6" s="322"/>
      <c r="I6" s="322"/>
      <c r="J6" s="322"/>
      <c r="K6" s="322"/>
      <c r="L6" s="322"/>
      <c r="M6" s="322"/>
      <c r="N6" s="322"/>
      <c r="O6" s="322"/>
      <c r="P6" s="322"/>
      <c r="Q6" s="322"/>
      <c r="R6" s="322"/>
      <c r="S6" s="322"/>
      <c r="T6" s="322"/>
    </row>
    <row r="7" spans="4:20" s="5" customFormat="1" ht="22.5" customHeight="1" x14ac:dyDescent="0.25">
      <c r="D7" s="118"/>
      <c r="E7" s="118"/>
      <c r="F7" s="118"/>
      <c r="G7" s="118"/>
      <c r="H7" s="118"/>
      <c r="I7" s="119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</row>
    <row r="8" spans="4:20" s="7" customFormat="1" ht="22.5" customHeight="1" x14ac:dyDescent="0.25">
      <c r="D8" s="319" t="s">
        <v>300</v>
      </c>
      <c r="E8" s="319"/>
      <c r="F8" s="319"/>
      <c r="G8" s="319"/>
      <c r="H8" s="319"/>
      <c r="I8" s="319"/>
      <c r="J8" s="319"/>
      <c r="K8" s="319"/>
      <c r="L8" s="319"/>
      <c r="M8" s="319"/>
      <c r="N8" s="319"/>
      <c r="O8" s="319"/>
      <c r="P8" s="319"/>
      <c r="Q8" s="319"/>
      <c r="R8" s="319"/>
      <c r="S8" s="319"/>
      <c r="T8" s="319"/>
    </row>
    <row r="9" spans="4:20" s="7" customFormat="1" ht="22.5" customHeight="1" x14ac:dyDescent="0.25">
      <c r="D9" s="324" t="s">
        <v>306</v>
      </c>
      <c r="E9" s="324"/>
      <c r="F9" s="324"/>
      <c r="G9" s="324"/>
      <c r="H9" s="324"/>
      <c r="I9" s="324"/>
      <c r="J9" s="324"/>
      <c r="K9" s="324"/>
      <c r="L9" s="324"/>
      <c r="M9" s="324"/>
      <c r="N9" s="324"/>
      <c r="O9" s="324"/>
      <c r="P9" s="324"/>
      <c r="Q9" s="324"/>
      <c r="R9" s="324"/>
      <c r="S9" s="324"/>
      <c r="T9" s="324"/>
    </row>
    <row r="10" spans="4:20" s="5" customFormat="1" ht="22.5" customHeight="1" x14ac:dyDescent="0.4">
      <c r="D10" s="120"/>
      <c r="E10" s="120"/>
      <c r="F10" s="120"/>
      <c r="G10" s="120"/>
      <c r="H10" s="120"/>
      <c r="I10" s="121"/>
      <c r="J10" s="120"/>
      <c r="K10" s="122"/>
      <c r="L10" s="120"/>
      <c r="M10" s="120"/>
      <c r="N10" s="123" t="s">
        <v>2</v>
      </c>
      <c r="O10" s="123"/>
      <c r="P10" s="120"/>
      <c r="Q10" s="120"/>
      <c r="R10" s="120"/>
      <c r="S10" s="120"/>
      <c r="T10" s="120"/>
    </row>
    <row r="11" spans="4:20" ht="76.5" x14ac:dyDescent="0.25">
      <c r="D11" s="124" t="s">
        <v>3</v>
      </c>
      <c r="E11" s="124" t="s">
        <v>4</v>
      </c>
      <c r="F11" s="124" t="s">
        <v>5</v>
      </c>
      <c r="G11" s="124" t="s">
        <v>6</v>
      </c>
      <c r="H11" s="124" t="s">
        <v>7</v>
      </c>
      <c r="I11" s="124" t="s">
        <v>0</v>
      </c>
      <c r="J11" s="124" t="s">
        <v>8</v>
      </c>
      <c r="K11" s="125" t="s">
        <v>9</v>
      </c>
      <c r="L11" s="113" t="s">
        <v>10</v>
      </c>
      <c r="M11" s="143" t="s">
        <v>11</v>
      </c>
      <c r="N11" s="145" t="s">
        <v>12</v>
      </c>
      <c r="O11" s="124" t="s">
        <v>13</v>
      </c>
      <c r="P11" s="124" t="s">
        <v>14</v>
      </c>
      <c r="Q11" s="124" t="s">
        <v>15</v>
      </c>
      <c r="R11" s="124" t="s">
        <v>16</v>
      </c>
      <c r="S11" s="124" t="s">
        <v>17</v>
      </c>
      <c r="T11" s="124" t="s">
        <v>18</v>
      </c>
    </row>
    <row r="12" spans="4:20" s="21" customFormat="1" ht="123" customHeight="1" x14ac:dyDescent="0.3">
      <c r="D12" s="126" t="s">
        <v>43</v>
      </c>
      <c r="E12" s="151">
        <v>44351</v>
      </c>
      <c r="F12" s="127" t="s">
        <v>253</v>
      </c>
      <c r="G12" s="29" t="s">
        <v>255</v>
      </c>
      <c r="H12" s="150">
        <v>44363</v>
      </c>
      <c r="I12" s="133" t="s">
        <v>252</v>
      </c>
      <c r="J12" s="117" t="s">
        <v>254</v>
      </c>
      <c r="K12" s="147">
        <v>7500</v>
      </c>
      <c r="L12" s="32" t="s">
        <v>30</v>
      </c>
      <c r="M12" s="130" t="s">
        <v>73</v>
      </c>
      <c r="N12" s="128">
        <v>60</v>
      </c>
      <c r="O12" s="132"/>
      <c r="P12" s="132">
        <v>7500</v>
      </c>
      <c r="Q12" s="132"/>
      <c r="R12" s="132"/>
      <c r="S12" s="132"/>
      <c r="T12" s="132">
        <f>+P12</f>
        <v>7500</v>
      </c>
    </row>
    <row r="13" spans="4:20" s="21" customFormat="1" ht="138" customHeight="1" x14ac:dyDescent="0.3">
      <c r="D13" s="126" t="s">
        <v>54</v>
      </c>
      <c r="E13" s="151">
        <v>44341</v>
      </c>
      <c r="F13" s="127" t="s">
        <v>236</v>
      </c>
      <c r="G13" s="28" t="s">
        <v>237</v>
      </c>
      <c r="H13" s="150">
        <v>44330</v>
      </c>
      <c r="I13" s="129" t="s">
        <v>248</v>
      </c>
      <c r="J13" s="117" t="s">
        <v>242</v>
      </c>
      <c r="K13" s="146">
        <v>150000</v>
      </c>
      <c r="L13" s="32" t="str">
        <f>+L12</f>
        <v>CREDITO</v>
      </c>
      <c r="M13" s="130" t="s">
        <v>110</v>
      </c>
      <c r="N13" s="128">
        <v>90</v>
      </c>
      <c r="O13" s="132"/>
      <c r="P13" s="132"/>
      <c r="Q13" s="132">
        <v>150000</v>
      </c>
      <c r="R13" s="132"/>
      <c r="S13" s="132"/>
      <c r="T13" s="132">
        <v>150000</v>
      </c>
    </row>
    <row r="14" spans="4:20" s="3" customFormat="1" ht="35.25" customHeight="1" x14ac:dyDescent="0.4">
      <c r="D14" s="325" t="s">
        <v>20</v>
      </c>
      <c r="E14" s="325"/>
      <c r="F14" s="325"/>
      <c r="G14" s="325"/>
      <c r="H14" s="325"/>
      <c r="I14" s="325"/>
      <c r="J14" s="325"/>
      <c r="K14" s="325"/>
      <c r="L14" s="325"/>
      <c r="M14" s="325"/>
      <c r="N14" s="138"/>
      <c r="O14" s="139">
        <f t="shared" ref="O14:T14" si="0">SUM(O12:O13)</f>
        <v>0</v>
      </c>
      <c r="P14" s="139">
        <f t="shared" si="0"/>
        <v>7500</v>
      </c>
      <c r="Q14" s="139">
        <f t="shared" si="0"/>
        <v>150000</v>
      </c>
      <c r="R14" s="139">
        <f t="shared" si="0"/>
        <v>0</v>
      </c>
      <c r="S14" s="139">
        <f t="shared" si="0"/>
        <v>0</v>
      </c>
      <c r="T14" s="139">
        <f t="shared" si="0"/>
        <v>157500</v>
      </c>
    </row>
    <row r="15" spans="4:20" s="3" customFormat="1" ht="22.5" customHeight="1" x14ac:dyDescent="0.4"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1"/>
      <c r="O15" s="142"/>
      <c r="P15" s="142"/>
      <c r="Q15" s="142"/>
      <c r="R15" s="142"/>
      <c r="S15" s="142"/>
      <c r="T15" s="142"/>
    </row>
    <row r="16" spans="4:20" s="3" customFormat="1" ht="22.5" customHeight="1" x14ac:dyDescent="0.3"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8"/>
      <c r="O16" s="89"/>
      <c r="P16" s="89"/>
      <c r="Q16" s="89"/>
      <c r="R16" s="89"/>
      <c r="S16" s="89"/>
      <c r="T16" s="89"/>
    </row>
    <row r="17" spans="4:20" s="3" customFormat="1" ht="22.5" customHeight="1" x14ac:dyDescent="0.3"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8"/>
      <c r="O17" s="89"/>
      <c r="P17" s="89"/>
      <c r="Q17" s="89"/>
      <c r="R17" s="89"/>
      <c r="S17" s="89"/>
      <c r="T17" s="89"/>
    </row>
    <row r="18" spans="4:20" s="3" customFormat="1" ht="22.5" customHeight="1" x14ac:dyDescent="0.3"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8"/>
      <c r="O18" s="89"/>
      <c r="P18" s="89"/>
      <c r="Q18" s="89"/>
      <c r="R18" s="89"/>
      <c r="S18" s="89"/>
      <c r="T18" s="89"/>
    </row>
    <row r="19" spans="4:20" s="3" customFormat="1" ht="22.5" customHeight="1" x14ac:dyDescent="0.3"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8"/>
      <c r="O19" s="89"/>
      <c r="P19" s="89"/>
      <c r="Q19" s="89"/>
      <c r="R19" s="89"/>
      <c r="S19" s="89"/>
      <c r="T19" s="89"/>
    </row>
    <row r="20" spans="4:20" s="3" customFormat="1" ht="22.5" customHeight="1" x14ac:dyDescent="0.3"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8"/>
      <c r="O20" s="89"/>
      <c r="P20" s="89"/>
      <c r="Q20" s="89"/>
      <c r="R20" s="89"/>
      <c r="S20" s="89"/>
      <c r="T20" s="89"/>
    </row>
    <row r="21" spans="4:20" s="3" customFormat="1" ht="22.5" customHeight="1" x14ac:dyDescent="0.3"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8"/>
      <c r="O21" s="89"/>
      <c r="P21" s="89"/>
      <c r="Q21" s="89"/>
      <c r="R21" s="89"/>
      <c r="S21" s="89"/>
      <c r="T21" s="89"/>
    </row>
    <row r="22" spans="4:20" s="3" customFormat="1" ht="22.5" customHeight="1" x14ac:dyDescent="0.3"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8"/>
      <c r="O22" s="89"/>
      <c r="P22" s="89"/>
      <c r="Q22" s="89"/>
      <c r="R22" s="89"/>
      <c r="S22" s="89"/>
      <c r="T22" s="89"/>
    </row>
    <row r="23" spans="4:20" s="3" customFormat="1" ht="22.5" customHeight="1" x14ac:dyDescent="0.3"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8"/>
      <c r="O23" s="89"/>
      <c r="P23" s="89"/>
      <c r="Q23" s="89"/>
      <c r="R23" s="89"/>
      <c r="S23" s="89"/>
      <c r="T23" s="89"/>
    </row>
    <row r="24" spans="4:20" s="4" customFormat="1" ht="23.25" x14ac:dyDescent="0.35">
      <c r="D24" s="8"/>
      <c r="E24" s="8"/>
      <c r="J24" s="71"/>
      <c r="K24" s="72"/>
      <c r="L24" s="73"/>
      <c r="M24" s="73"/>
      <c r="S24" s="8"/>
      <c r="T24" s="8"/>
    </row>
    <row r="25" spans="4:20" s="4" customFormat="1" ht="23.25" x14ac:dyDescent="0.35">
      <c r="D25" s="8"/>
      <c r="E25" s="8"/>
      <c r="F25" s="73"/>
      <c r="G25" s="73"/>
      <c r="H25" s="74"/>
      <c r="I25" s="75"/>
      <c r="J25" s="76"/>
      <c r="K25" s="72"/>
      <c r="L25" s="73"/>
      <c r="M25" s="73"/>
      <c r="N25" s="73"/>
      <c r="O25" s="76"/>
      <c r="P25" s="74"/>
      <c r="Q25" s="74"/>
      <c r="R25" s="73"/>
      <c r="S25" s="8"/>
      <c r="T25" s="8"/>
    </row>
    <row r="26" spans="4:20" s="4" customFormat="1" ht="23.25" x14ac:dyDescent="0.35">
      <c r="D26" s="8"/>
      <c r="E26" s="8"/>
      <c r="F26" s="314"/>
      <c r="G26" s="314"/>
      <c r="H26" s="314"/>
      <c r="I26" s="314"/>
      <c r="J26" s="74"/>
      <c r="K26" s="72"/>
      <c r="L26" s="73"/>
      <c r="M26" s="73"/>
      <c r="N26" s="314"/>
      <c r="O26" s="314"/>
      <c r="P26" s="314"/>
      <c r="Q26" s="314"/>
      <c r="R26" s="314"/>
      <c r="S26" s="8"/>
      <c r="T26" s="8"/>
    </row>
    <row r="27" spans="4:20" s="4" customFormat="1" ht="26.25" x14ac:dyDescent="0.4">
      <c r="D27" s="8"/>
      <c r="E27" s="8"/>
      <c r="F27" s="326" t="s">
        <v>163</v>
      </c>
      <c r="G27" s="326"/>
      <c r="H27" s="326"/>
      <c r="I27" s="326"/>
      <c r="J27" s="71"/>
      <c r="K27" s="72"/>
      <c r="L27" s="73"/>
      <c r="M27" s="73"/>
      <c r="N27" s="326" t="s">
        <v>112</v>
      </c>
      <c r="O27" s="326"/>
      <c r="P27" s="326"/>
      <c r="Q27" s="326"/>
      <c r="R27" s="326"/>
      <c r="S27" s="8"/>
      <c r="T27" s="8"/>
    </row>
    <row r="28" spans="4:20" s="4" customFormat="1" ht="26.25" x14ac:dyDescent="0.4">
      <c r="D28" s="8"/>
      <c r="E28" s="8"/>
      <c r="F28" s="323" t="s">
        <v>35</v>
      </c>
      <c r="G28" s="323"/>
      <c r="H28" s="323"/>
      <c r="I28" s="323"/>
      <c r="J28" s="71"/>
      <c r="K28" s="72"/>
      <c r="L28" s="73"/>
      <c r="M28" s="73"/>
      <c r="N28" s="323" t="s">
        <v>38</v>
      </c>
      <c r="O28" s="323"/>
      <c r="P28" s="323"/>
      <c r="Q28" s="323"/>
      <c r="R28" s="323"/>
      <c r="S28" s="8"/>
      <c r="T28" s="8"/>
    </row>
    <row r="29" spans="4:20" s="4" customFormat="1" ht="26.25" x14ac:dyDescent="0.4">
      <c r="D29" s="8"/>
      <c r="E29" s="8"/>
      <c r="F29" s="323" t="s">
        <v>34</v>
      </c>
      <c r="G29" s="323"/>
      <c r="H29" s="323"/>
      <c r="I29" s="323"/>
      <c r="J29" s="71"/>
      <c r="K29" s="72"/>
      <c r="L29" s="73"/>
      <c r="M29" s="73"/>
      <c r="N29" s="323" t="s">
        <v>36</v>
      </c>
      <c r="O29" s="323"/>
      <c r="P29" s="323"/>
      <c r="Q29" s="323"/>
      <c r="R29" s="323"/>
      <c r="S29" s="8"/>
      <c r="T29" s="8"/>
    </row>
    <row r="30" spans="4:20" s="4" customFormat="1" ht="26.25" x14ac:dyDescent="0.4">
      <c r="D30" s="8"/>
      <c r="E30" s="8"/>
      <c r="F30" s="149"/>
      <c r="G30" s="149"/>
      <c r="H30" s="149"/>
      <c r="I30" s="149"/>
      <c r="J30" s="71"/>
      <c r="K30" s="72"/>
      <c r="L30" s="73"/>
      <c r="M30" s="73"/>
      <c r="N30" s="149"/>
      <c r="O30" s="149"/>
      <c r="P30" s="149"/>
      <c r="Q30" s="149"/>
      <c r="R30" s="149"/>
      <c r="S30" s="8"/>
      <c r="T30" s="8"/>
    </row>
    <row r="31" spans="4:20" s="4" customFormat="1" ht="26.25" x14ac:dyDescent="0.4">
      <c r="D31" s="8"/>
      <c r="E31" s="8"/>
      <c r="F31" s="149"/>
      <c r="G31" s="149"/>
      <c r="H31" s="149"/>
      <c r="I31" s="149"/>
      <c r="J31" s="71"/>
      <c r="K31" s="72"/>
      <c r="L31" s="73"/>
      <c r="M31" s="73"/>
      <c r="N31" s="149"/>
      <c r="O31" s="149"/>
      <c r="P31" s="149"/>
      <c r="Q31" s="149"/>
      <c r="R31" s="149"/>
      <c r="S31" s="8"/>
      <c r="T31" s="8"/>
    </row>
    <row r="32" spans="4:20" s="4" customFormat="1" ht="26.25" x14ac:dyDescent="0.4">
      <c r="D32" s="8"/>
      <c r="E32" s="8"/>
      <c r="F32" s="149"/>
      <c r="G32" s="149"/>
      <c r="H32" s="149"/>
      <c r="I32" s="149"/>
      <c r="J32" s="71"/>
      <c r="K32" s="72"/>
      <c r="L32" s="73"/>
      <c r="M32" s="73"/>
      <c r="N32" s="149"/>
      <c r="O32" s="149"/>
      <c r="P32" s="149"/>
      <c r="Q32" s="149"/>
      <c r="R32" s="149"/>
      <c r="S32" s="8"/>
      <c r="T32" s="8"/>
    </row>
    <row r="33" spans="4:20" s="4" customFormat="1" ht="26.25" x14ac:dyDescent="0.4">
      <c r="D33" s="8"/>
      <c r="E33" s="8"/>
      <c r="F33" s="149"/>
      <c r="G33" s="149"/>
      <c r="H33" s="149"/>
      <c r="I33" s="149"/>
      <c r="J33" s="71"/>
      <c r="K33" s="72"/>
      <c r="L33" s="73"/>
      <c r="M33" s="73"/>
      <c r="N33" s="149"/>
      <c r="O33" s="149"/>
      <c r="P33" s="149"/>
      <c r="Q33" s="149"/>
      <c r="R33" s="149"/>
      <c r="S33" s="8"/>
      <c r="T33" s="8"/>
    </row>
    <row r="34" spans="4:20" s="4" customFormat="1" ht="26.25" x14ac:dyDescent="0.4">
      <c r="D34" s="8"/>
      <c r="E34" s="8"/>
      <c r="F34" s="149"/>
      <c r="G34" s="149"/>
      <c r="H34" s="149"/>
      <c r="I34" s="149"/>
      <c r="J34" s="71"/>
      <c r="K34" s="72"/>
      <c r="L34" s="73"/>
      <c r="M34" s="73"/>
      <c r="N34" s="149"/>
      <c r="O34" s="149"/>
      <c r="P34" s="149"/>
      <c r="Q34" s="149"/>
      <c r="R34" s="149"/>
      <c r="S34" s="8"/>
      <c r="T34" s="8"/>
    </row>
    <row r="35" spans="4:20" s="4" customFormat="1" ht="26.25" x14ac:dyDescent="0.4">
      <c r="D35" s="8"/>
      <c r="E35" s="8"/>
      <c r="F35" s="149"/>
      <c r="G35" s="149"/>
      <c r="H35" s="149"/>
      <c r="I35" s="149"/>
      <c r="J35" s="71"/>
      <c r="K35" s="72"/>
      <c r="L35" s="73"/>
      <c r="M35" s="73"/>
      <c r="N35" s="149"/>
      <c r="O35" s="149"/>
      <c r="P35" s="149"/>
      <c r="Q35" s="149"/>
      <c r="R35" s="149"/>
      <c r="S35" s="8"/>
      <c r="T35" s="8"/>
    </row>
    <row r="36" spans="4:20" s="4" customFormat="1" ht="26.25" x14ac:dyDescent="0.4">
      <c r="D36" s="8"/>
      <c r="E36" s="8"/>
      <c r="F36" s="149"/>
      <c r="G36" s="149"/>
      <c r="H36" s="149"/>
      <c r="I36" s="149"/>
      <c r="J36" s="71"/>
      <c r="K36" s="72"/>
      <c r="L36" s="73"/>
      <c r="M36" s="73"/>
      <c r="N36" s="149"/>
      <c r="O36" s="149"/>
      <c r="P36" s="149"/>
      <c r="Q36" s="149"/>
      <c r="R36" s="149"/>
      <c r="S36" s="8"/>
      <c r="T36" s="8"/>
    </row>
    <row r="37" spans="4:20" s="4" customFormat="1" ht="26.25" x14ac:dyDescent="0.4">
      <c r="D37" s="8"/>
      <c r="E37" s="8"/>
      <c r="F37" s="149"/>
      <c r="G37" s="149"/>
      <c r="H37" s="149"/>
      <c r="I37" s="149"/>
      <c r="J37" s="71"/>
      <c r="K37" s="72"/>
      <c r="L37" s="73"/>
      <c r="M37" s="73"/>
      <c r="N37" s="149"/>
      <c r="O37" s="149"/>
      <c r="P37" s="149"/>
      <c r="Q37" s="149"/>
      <c r="R37" s="149"/>
      <c r="S37" s="8"/>
      <c r="T37" s="8"/>
    </row>
    <row r="38" spans="4:20" s="4" customFormat="1" ht="26.25" x14ac:dyDescent="0.4">
      <c r="D38" s="8"/>
      <c r="E38" s="8"/>
      <c r="F38" s="149"/>
      <c r="G38" s="149"/>
      <c r="H38" s="149"/>
      <c r="I38" s="149"/>
      <c r="J38" s="71"/>
      <c r="K38" s="72"/>
      <c r="L38" s="73"/>
      <c r="M38" s="73"/>
      <c r="N38" s="149"/>
      <c r="O38" s="149"/>
      <c r="P38" s="149"/>
      <c r="Q38" s="149"/>
      <c r="R38" s="149"/>
      <c r="S38" s="8"/>
      <c r="T38" s="8"/>
    </row>
    <row r="39" spans="4:20" s="4" customFormat="1" ht="26.25" x14ac:dyDescent="0.4">
      <c r="D39" s="8"/>
      <c r="E39" s="8"/>
      <c r="F39" s="149"/>
      <c r="G39" s="149"/>
      <c r="H39" s="149"/>
      <c r="I39" s="149"/>
      <c r="J39" s="71"/>
      <c r="K39" s="72"/>
      <c r="L39" s="73"/>
      <c r="M39" s="73"/>
      <c r="N39" s="149"/>
      <c r="O39" s="149"/>
      <c r="P39" s="149"/>
      <c r="Q39" s="149"/>
      <c r="R39" s="149"/>
      <c r="S39" s="8"/>
      <c r="T39" s="8"/>
    </row>
    <row r="40" spans="4:20" s="4" customFormat="1" ht="26.25" x14ac:dyDescent="0.4">
      <c r="D40" s="8"/>
      <c r="E40" s="8"/>
      <c r="F40" s="149"/>
      <c r="G40" s="149"/>
      <c r="H40" s="149"/>
      <c r="I40" s="149"/>
      <c r="J40" s="71"/>
      <c r="K40" s="72"/>
      <c r="L40" s="73"/>
      <c r="M40" s="73"/>
      <c r="N40" s="149"/>
      <c r="O40" s="149"/>
      <c r="P40" s="149"/>
      <c r="Q40" s="149"/>
      <c r="R40" s="149"/>
      <c r="S40" s="8"/>
      <c r="T40" s="8"/>
    </row>
    <row r="41" spans="4:20" s="4" customFormat="1" ht="26.25" x14ac:dyDescent="0.4">
      <c r="D41" s="8"/>
      <c r="E41" s="8"/>
      <c r="F41" s="149"/>
      <c r="G41" s="149"/>
      <c r="H41" s="149"/>
      <c r="I41" s="149"/>
      <c r="J41" s="71"/>
      <c r="K41" s="72"/>
      <c r="L41" s="73"/>
      <c r="M41" s="73"/>
      <c r="N41" s="149"/>
      <c r="O41" s="149"/>
      <c r="P41" s="149"/>
      <c r="Q41" s="149"/>
      <c r="R41" s="149"/>
      <c r="S41" s="8"/>
      <c r="T41" s="8"/>
    </row>
    <row r="42" spans="4:20" s="4" customFormat="1" ht="26.25" x14ac:dyDescent="0.4">
      <c r="D42" s="8"/>
      <c r="E42" s="8"/>
      <c r="F42" s="149"/>
      <c r="G42" s="149"/>
      <c r="H42" s="149"/>
      <c r="I42" s="149"/>
      <c r="J42" s="71"/>
      <c r="K42" s="72"/>
      <c r="L42" s="73"/>
      <c r="M42" s="73"/>
      <c r="N42" s="149"/>
      <c r="O42" s="149"/>
      <c r="P42" s="149"/>
      <c r="Q42" s="149"/>
      <c r="R42" s="149"/>
      <c r="S42" s="8"/>
      <c r="T42" s="8"/>
    </row>
    <row r="43" spans="4:20" s="4" customFormat="1" ht="26.25" x14ac:dyDescent="0.4">
      <c r="D43" s="8"/>
      <c r="E43" s="8"/>
      <c r="F43" s="149"/>
      <c r="G43" s="149"/>
      <c r="H43" s="149"/>
      <c r="I43" s="149"/>
      <c r="J43" s="71"/>
      <c r="K43" s="72"/>
      <c r="L43" s="73"/>
      <c r="M43" s="73"/>
      <c r="N43" s="149"/>
      <c r="O43" s="149"/>
      <c r="P43" s="149"/>
      <c r="Q43" s="149"/>
      <c r="R43" s="149"/>
      <c r="S43" s="8"/>
      <c r="T43" s="8"/>
    </row>
    <row r="44" spans="4:20" s="4" customFormat="1" ht="26.25" x14ac:dyDescent="0.4">
      <c r="D44" s="8"/>
      <c r="E44" s="8"/>
      <c r="F44" s="149"/>
      <c r="G44" s="149"/>
      <c r="H44" s="149"/>
      <c r="I44" s="149"/>
      <c r="J44" s="71"/>
      <c r="K44" s="72"/>
      <c r="L44" s="73"/>
      <c r="M44" s="73"/>
      <c r="N44" s="149"/>
      <c r="O44" s="149"/>
      <c r="P44" s="149"/>
      <c r="Q44" s="149"/>
      <c r="R44" s="149"/>
      <c r="S44" s="8"/>
      <c r="T44" s="8"/>
    </row>
    <row r="45" spans="4:20" s="4" customFormat="1" ht="26.25" x14ac:dyDescent="0.4">
      <c r="D45" s="8"/>
      <c r="E45" s="8"/>
      <c r="F45" s="149"/>
      <c r="G45" s="149"/>
      <c r="H45" s="149"/>
      <c r="I45" s="149"/>
      <c r="J45" s="71"/>
      <c r="K45" s="72"/>
      <c r="L45" s="73"/>
      <c r="M45" s="73"/>
      <c r="N45" s="149"/>
      <c r="O45" s="149"/>
      <c r="P45" s="149"/>
      <c r="Q45" s="149"/>
      <c r="R45" s="149"/>
      <c r="S45" s="8"/>
      <c r="T45" s="8"/>
    </row>
    <row r="46" spans="4:20" s="4" customFormat="1" ht="26.25" x14ac:dyDescent="0.4">
      <c r="D46" s="8"/>
      <c r="E46" s="8"/>
      <c r="F46" s="149"/>
      <c r="G46" s="149"/>
      <c r="H46" s="149"/>
      <c r="I46" s="149"/>
      <c r="J46" s="71"/>
      <c r="K46" s="72"/>
      <c r="L46" s="73"/>
      <c r="M46" s="73"/>
      <c r="N46" s="149"/>
      <c r="O46" s="149"/>
      <c r="P46" s="149"/>
      <c r="Q46" s="149"/>
      <c r="R46" s="149"/>
      <c r="S46" s="8"/>
      <c r="T46" s="8"/>
    </row>
    <row r="47" spans="4:20" s="4" customFormat="1" ht="26.25" x14ac:dyDescent="0.4">
      <c r="D47" s="8"/>
      <c r="E47" s="8"/>
      <c r="F47" s="149"/>
      <c r="G47" s="149"/>
      <c r="H47" s="149"/>
      <c r="I47" s="149"/>
      <c r="J47" s="71"/>
      <c r="K47" s="72"/>
      <c r="L47" s="73"/>
      <c r="M47" s="73"/>
      <c r="N47" s="149"/>
      <c r="O47" s="149"/>
      <c r="P47" s="149"/>
      <c r="Q47" s="149"/>
      <c r="R47" s="149"/>
      <c r="S47" s="8"/>
      <c r="T47" s="8"/>
    </row>
    <row r="48" spans="4:20" s="4" customFormat="1" ht="26.25" x14ac:dyDescent="0.4">
      <c r="D48" s="8"/>
      <c r="E48" s="8"/>
      <c r="F48" s="76"/>
      <c r="G48" s="76"/>
      <c r="H48" s="76"/>
      <c r="I48" s="75"/>
      <c r="J48" s="13"/>
      <c r="K48" s="14"/>
      <c r="L48" s="15"/>
      <c r="M48" s="16"/>
      <c r="N48" s="149"/>
      <c r="O48" s="149"/>
      <c r="P48" s="149"/>
      <c r="Q48" s="149"/>
      <c r="R48" s="149"/>
      <c r="S48" s="8"/>
      <c r="T48" s="8"/>
    </row>
    <row r="49" spans="4:20" s="4" customFormat="1" ht="21.75" thickBot="1" x14ac:dyDescent="0.4">
      <c r="D49" s="8"/>
      <c r="E49" s="8"/>
      <c r="F49" s="10"/>
      <c r="G49" s="10"/>
      <c r="H49" s="17"/>
      <c r="I49" s="66"/>
      <c r="J49" s="18"/>
      <c r="K49" s="18"/>
      <c r="L49" s="18"/>
      <c r="M49" s="18"/>
      <c r="N49" s="18"/>
      <c r="O49" s="18"/>
      <c r="P49" s="18"/>
      <c r="Q49" s="14"/>
      <c r="R49" s="10"/>
      <c r="S49" s="8"/>
      <c r="T49" s="8"/>
    </row>
    <row r="50" spans="4:20" s="4" customFormat="1" ht="21" x14ac:dyDescent="0.35">
      <c r="D50" s="8"/>
      <c r="E50" s="8"/>
      <c r="F50" s="10"/>
      <c r="G50" s="10"/>
      <c r="H50" s="10"/>
      <c r="I50" s="309" t="s">
        <v>49</v>
      </c>
      <c r="J50" s="309"/>
      <c r="K50" s="309"/>
      <c r="L50" s="309"/>
      <c r="M50" s="309"/>
      <c r="N50" s="309"/>
      <c r="O50" s="309"/>
      <c r="P50" s="19"/>
      <c r="Q50" s="10"/>
      <c r="R50" s="10"/>
      <c r="S50" s="8"/>
      <c r="T50" s="8"/>
    </row>
    <row r="51" spans="4:20" s="4" customFormat="1" ht="21" x14ac:dyDescent="0.35">
      <c r="D51" s="8"/>
      <c r="E51" s="8"/>
      <c r="F51" s="10"/>
      <c r="G51" s="10"/>
      <c r="H51" s="10"/>
      <c r="I51" s="307" t="s">
        <v>53</v>
      </c>
      <c r="J51" s="307"/>
      <c r="K51" s="307"/>
      <c r="L51" s="307"/>
      <c r="M51" s="307"/>
      <c r="N51" s="307"/>
      <c r="O51" s="307"/>
      <c r="P51" s="11"/>
      <c r="Q51" s="10"/>
      <c r="R51" s="10"/>
      <c r="S51" s="8"/>
      <c r="T51" s="8"/>
    </row>
    <row r="52" spans="4:20" s="4" customFormat="1" ht="21" x14ac:dyDescent="0.35">
      <c r="D52" s="8"/>
      <c r="E52" s="8"/>
      <c r="F52" s="10"/>
      <c r="G52" s="10"/>
      <c r="H52" s="10"/>
      <c r="I52" s="65"/>
      <c r="J52" s="13"/>
      <c r="K52" s="14"/>
      <c r="L52" s="15"/>
      <c r="M52" s="16"/>
      <c r="N52" s="16"/>
      <c r="O52" s="13"/>
      <c r="P52" s="13"/>
      <c r="Q52" s="10"/>
      <c r="R52" s="10"/>
      <c r="S52" s="8"/>
      <c r="T52" s="8"/>
    </row>
    <row r="53" spans="4:20" s="4" customFormat="1" ht="21" x14ac:dyDescent="0.35">
      <c r="D53" s="8"/>
      <c r="E53" s="8"/>
      <c r="F53" s="10"/>
      <c r="G53" s="10"/>
      <c r="H53" s="10"/>
      <c r="I53" s="65"/>
      <c r="J53" s="13"/>
      <c r="K53" s="14"/>
      <c r="M53" s="16"/>
      <c r="N53" s="16"/>
      <c r="O53" s="13"/>
      <c r="P53" s="13"/>
      <c r="Q53" s="10"/>
      <c r="R53" s="10"/>
      <c r="S53" s="8"/>
    </row>
    <row r="54" spans="4:20" x14ac:dyDescent="0.25">
      <c r="D54" s="5"/>
      <c r="E54" s="5"/>
      <c r="F54" s="5"/>
      <c r="G54" s="5"/>
      <c r="H54" s="5"/>
      <c r="I54" s="64"/>
      <c r="J54" s="5"/>
      <c r="K54" s="6"/>
      <c r="L54" s="5"/>
      <c r="M54" s="5"/>
      <c r="N54" s="5"/>
      <c r="O54" s="5"/>
      <c r="P54" s="5"/>
      <c r="Q54" s="5"/>
      <c r="R54" s="5"/>
      <c r="S54" s="5"/>
      <c r="T54" s="5"/>
    </row>
    <row r="55" spans="4:20" x14ac:dyDescent="0.25">
      <c r="D55" s="5"/>
      <c r="E55" s="5"/>
      <c r="F55" s="5"/>
      <c r="G55" s="5"/>
      <c r="H55" s="5"/>
      <c r="I55" s="64"/>
      <c r="J55" s="5"/>
      <c r="K55" s="6"/>
      <c r="L55" s="5"/>
      <c r="M55" s="5"/>
      <c r="N55" s="5"/>
      <c r="O55" s="5"/>
      <c r="P55" s="5"/>
      <c r="Q55" s="5"/>
      <c r="R55" s="5"/>
      <c r="S55" s="5"/>
      <c r="T55" s="5"/>
    </row>
    <row r="56" spans="4:20" x14ac:dyDescent="0.25">
      <c r="D56" s="5"/>
      <c r="E56" s="5"/>
      <c r="F56" s="5"/>
      <c r="G56" s="5"/>
      <c r="H56" s="5"/>
      <c r="I56" s="60"/>
      <c r="J56" s="5"/>
      <c r="K56" s="6"/>
      <c r="L56" s="5"/>
      <c r="M56" s="5"/>
      <c r="N56" s="5"/>
      <c r="O56" s="5"/>
      <c r="P56" s="5"/>
      <c r="Q56" s="5"/>
      <c r="R56" s="5"/>
      <c r="S56" s="5"/>
      <c r="T56" s="5"/>
    </row>
  </sheetData>
  <mergeCells count="18">
    <mergeCell ref="I51:O51"/>
    <mergeCell ref="D9:T9"/>
    <mergeCell ref="D14:M14"/>
    <mergeCell ref="F26:I26"/>
    <mergeCell ref="N26:R26"/>
    <mergeCell ref="F27:I27"/>
    <mergeCell ref="N27:R27"/>
    <mergeCell ref="F28:I28"/>
    <mergeCell ref="N28:R28"/>
    <mergeCell ref="F29:I29"/>
    <mergeCell ref="N29:R29"/>
    <mergeCell ref="I50:O50"/>
    <mergeCell ref="D8:T8"/>
    <mergeCell ref="D2:T2"/>
    <mergeCell ref="D3:T3"/>
    <mergeCell ref="D4:T4"/>
    <mergeCell ref="D5:T5"/>
    <mergeCell ref="D6:T6"/>
  </mergeCells>
  <printOptions horizontalCentered="1"/>
  <pageMargins left="0" right="0" top="0.39370078740157483" bottom="0.19685039370078741" header="0" footer="0.31496062992125984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30</vt:i4>
      </vt:variant>
      <vt:variant>
        <vt:lpstr>Rangos con nombre</vt:lpstr>
      </vt:variant>
      <vt:variant>
        <vt:i4>30</vt:i4>
      </vt:variant>
    </vt:vector>
  </HeadingPairs>
  <TitlesOfParts>
    <vt:vector size="60" baseType="lpstr">
      <vt:lpstr>Diciembre 2020</vt:lpstr>
      <vt:lpstr>ENERO 2021</vt:lpstr>
      <vt:lpstr>FEBRERO 2021</vt:lpstr>
      <vt:lpstr>MARZO 2021 </vt:lpstr>
      <vt:lpstr>ABRIL 2021 </vt:lpstr>
      <vt:lpstr>MAYO 2021</vt:lpstr>
      <vt:lpstr>JUNIO 2021 </vt:lpstr>
      <vt:lpstr>JULIO 2021 </vt:lpstr>
      <vt:lpstr>AGOSTO 2021</vt:lpstr>
      <vt:lpstr>CUENTAS X PAGAR SEPTIEMBRE 2021</vt:lpstr>
      <vt:lpstr>CUENTAS X PAGAR OCTUBRE</vt:lpstr>
      <vt:lpstr>CUENTAS X PAGAR NOVIEMBRE 2021</vt:lpstr>
      <vt:lpstr>CUENTAS X PAGAR DICIEMBRE 2021</vt:lpstr>
      <vt:lpstr>CUENTAS X PAGAR FEBRERO 2022</vt:lpstr>
      <vt:lpstr>CUENTAS X PAGAR ENERO 2022</vt:lpstr>
      <vt:lpstr>CUENTAS X PAGAR ENERO 2022 M. </vt:lpstr>
      <vt:lpstr>CUENTAS X PAGAR FEBRER 2022 M.</vt:lpstr>
      <vt:lpstr>CUENTAS X PAGAR MARZO 2022</vt:lpstr>
      <vt:lpstr>CUENTAS X PAGAR MARZO 2022 M. </vt:lpstr>
      <vt:lpstr>CUENTAS X PAGAR ABRIL 2022</vt:lpstr>
      <vt:lpstr>CUENTAS X PAGAR ABRIL 2022 M.</vt:lpstr>
      <vt:lpstr>CUENTAS X PAGAR MAYO 2022</vt:lpstr>
      <vt:lpstr>CUENTAS X PAGAR MAYO 2022 M.</vt:lpstr>
      <vt:lpstr>CUENTAS X PAGAR JUNIO 2022</vt:lpstr>
      <vt:lpstr>CUENTAS X PAGAR JUNIO 2022 </vt:lpstr>
      <vt:lpstr>CUENTAS X PAGAR JULIO 2022</vt:lpstr>
      <vt:lpstr>CUENTAS X PAGAR AGOSTO 2022 (2)</vt:lpstr>
      <vt:lpstr>CUENTAS X PAGAR SEPTIEMBRE 2022</vt:lpstr>
      <vt:lpstr>CUENTAS X PAGAR OCTUBRE 2022</vt:lpstr>
      <vt:lpstr>CUENTAS X PAGAR NOVIEMBRE 202</vt:lpstr>
      <vt:lpstr>'ABRIL 2021 '!Área_de_impresión</vt:lpstr>
      <vt:lpstr>'AGOSTO 2021'!Área_de_impresión</vt:lpstr>
      <vt:lpstr>'CUENTAS X PAGAR ABRIL 2022'!Área_de_impresión</vt:lpstr>
      <vt:lpstr>'CUENTAS X PAGAR ABRIL 2022 M.'!Área_de_impresión</vt:lpstr>
      <vt:lpstr>'CUENTAS X PAGAR AGOSTO 2022 (2)'!Área_de_impresión</vt:lpstr>
      <vt:lpstr>'CUENTAS X PAGAR DICIEMBRE 2021'!Área_de_impresión</vt:lpstr>
      <vt:lpstr>'CUENTAS X PAGAR ENERO 2022'!Área_de_impresión</vt:lpstr>
      <vt:lpstr>'CUENTAS X PAGAR ENERO 2022 M. '!Área_de_impresión</vt:lpstr>
      <vt:lpstr>'CUENTAS X PAGAR FEBRER 2022 M.'!Área_de_impresión</vt:lpstr>
      <vt:lpstr>'CUENTAS X PAGAR FEBRERO 2022'!Área_de_impresión</vt:lpstr>
      <vt:lpstr>'CUENTAS X PAGAR JULIO 2022'!Área_de_impresión</vt:lpstr>
      <vt:lpstr>'CUENTAS X PAGAR JUNIO 2022'!Área_de_impresión</vt:lpstr>
      <vt:lpstr>'CUENTAS X PAGAR JUNIO 2022 '!Área_de_impresión</vt:lpstr>
      <vt:lpstr>'CUENTAS X PAGAR MARZO 2022'!Área_de_impresión</vt:lpstr>
      <vt:lpstr>'CUENTAS X PAGAR MARZO 2022 M. '!Área_de_impresión</vt:lpstr>
      <vt:lpstr>'CUENTAS X PAGAR MAYO 2022'!Área_de_impresión</vt:lpstr>
      <vt:lpstr>'CUENTAS X PAGAR MAYO 2022 M.'!Área_de_impresión</vt:lpstr>
      <vt:lpstr>'CUENTAS X PAGAR NOVIEMBRE 202'!Área_de_impresión</vt:lpstr>
      <vt:lpstr>'CUENTAS X PAGAR NOVIEMBRE 2021'!Área_de_impresión</vt:lpstr>
      <vt:lpstr>'CUENTAS X PAGAR OCTUBRE'!Área_de_impresión</vt:lpstr>
      <vt:lpstr>'CUENTAS X PAGAR OCTUBRE 2022'!Área_de_impresión</vt:lpstr>
      <vt:lpstr>'CUENTAS X PAGAR SEPTIEMBRE 2021'!Área_de_impresión</vt:lpstr>
      <vt:lpstr>'CUENTAS X PAGAR SEPTIEMBRE 2022'!Área_de_impresión</vt:lpstr>
      <vt:lpstr>'Diciembre 2020'!Área_de_impresión</vt:lpstr>
      <vt:lpstr>'ENERO 2021'!Área_de_impresión</vt:lpstr>
      <vt:lpstr>'FEBRERO 2021'!Área_de_impresión</vt:lpstr>
      <vt:lpstr>'JULIO 2021 '!Área_de_impresión</vt:lpstr>
      <vt:lpstr>'JUNIO 2021 '!Área_de_impresión</vt:lpstr>
      <vt:lpstr>'MARZO 2021 '!Área_de_impresión</vt:lpstr>
      <vt:lpstr>'MAYO 2021'!Área_de_impresión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Crismairi Rodríguez</cp:lastModifiedBy>
  <cp:lastPrinted>2022-12-06T15:17:07Z</cp:lastPrinted>
  <dcterms:created xsi:type="dcterms:W3CDTF">2019-10-30T18:53:45Z</dcterms:created>
  <dcterms:modified xsi:type="dcterms:W3CDTF">2022-12-07T22:23:00Z</dcterms:modified>
</cp:coreProperties>
</file>