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7. JULIO\"/>
    </mc:Choice>
  </mc:AlternateContent>
  <xr:revisionPtr revIDLastSave="0" documentId="8_{C415F922-FFFE-4E79-A828-5B2C27E55068}" xr6:coauthVersionLast="47" xr6:coauthVersionMax="47" xr10:uidLastSave="{00000000-0000-0000-0000-000000000000}"/>
  <bookViews>
    <workbookView xWindow="-120" yWindow="-120" windowWidth="29040" windowHeight="15840" activeTab="2" xr2:uid="{0C7A3E95-034F-43B8-B934-564E23A2E2E6}"/>
  </bookViews>
  <sheets>
    <sheet name="ESTADO DE SITUACION JULIO 2022" sheetId="3" r:id="rId1"/>
    <sheet name="INGRESOS Y EGRESOS JULIO  " sheetId="2" r:id="rId2"/>
    <sheet name="CUENTAS X PAGAR JULIO 2022" sheetId="1" r:id="rId3"/>
  </sheets>
  <externalReferences>
    <externalReference r:id="rId4"/>
  </externalReferences>
  <definedNames>
    <definedName name="_xlnm._FilterDatabase" localSheetId="1" hidden="1">'INGRESOS Y EGRESOS JULIO  '!$F$12:$H$157</definedName>
    <definedName name="_xlnm.Print_Area" localSheetId="2">'CUENTAS X PAGAR JULIO 2022'!$C$1:$K$33</definedName>
    <definedName name="_xlnm.Print_Area" localSheetId="0">'ESTADO DE SITUACION JULIO 2022'!$A$1:$G$66</definedName>
    <definedName name="_xlnm.Print_Area" localSheetId="1">'INGRESOS Y EGRESOS JULIO  '!$B$1:$H$166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3" l="1"/>
  <c r="E45" i="3" s="1"/>
  <c r="E33" i="3"/>
  <c r="D29" i="3"/>
  <c r="E30" i="3" s="1"/>
  <c r="E27" i="3"/>
  <c r="E36" i="3" s="1"/>
  <c r="E21" i="3"/>
  <c r="E18" i="3"/>
  <c r="E50" i="3" l="1"/>
  <c r="E37" i="3"/>
  <c r="E48" i="3" s="1"/>
  <c r="E49" i="3" s="1"/>
  <c r="G157" i="2" l="1"/>
  <c r="F157" i="2"/>
  <c r="H13" i="2"/>
  <c r="H157" i="2" s="1"/>
  <c r="H14" i="2" l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J23" i="1" l="1"/>
  <c r="G23" i="1"/>
  <c r="J22" i="1"/>
  <c r="J21" i="1"/>
  <c r="J20" i="1"/>
  <c r="J19" i="1"/>
  <c r="J18" i="1"/>
  <c r="J17" i="1"/>
  <c r="J16" i="1"/>
  <c r="J15" i="1"/>
  <c r="J14" i="1"/>
  <c r="J13" i="1"/>
  <c r="J12" i="1"/>
  <c r="K11" i="1"/>
  <c r="J10" i="1"/>
  <c r="J9" i="1"/>
</calcChain>
</file>

<file path=xl/sharedStrings.xml><?xml version="1.0" encoding="utf-8"?>
<sst xmlns="http://schemas.openxmlformats.org/spreadsheetml/2006/main" count="306" uniqueCount="278">
  <si>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</si>
  <si>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31 DE JULIO 2022</t>
  </si>
  <si>
    <t xml:space="preserve">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</si>
  <si>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</si>
  <si>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</si>
  <si>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</si>
  <si>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</si>
  <si>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</si>
  <si>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</si>
  <si>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</si>
  <si>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</si>
  <si>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</si>
  <si>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Altice Dominicana, SA</t>
  </si>
  <si>
    <t>SERVICIOS TELEFONICOS DEL CCDF, CUENTA NO.61819630, FACT CC202204252406004755</t>
  </si>
  <si>
    <t xml:space="preserve"> B1500041187</t>
  </si>
  <si>
    <t>ATRASADO</t>
  </si>
  <si>
    <t>EDESUR</t>
  </si>
  <si>
    <t>SERVICIO DE ENERGIA ELECTRICA DEL CCDF, NIC 6454477, S/F 6454477.</t>
  </si>
  <si>
    <t xml:space="preserve"> B1500301681</t>
  </si>
  <si>
    <t>SERVICIOS DE TELEFONICOS DEL CCDF (FLOTA)</t>
  </si>
  <si>
    <t>B1500040606</t>
  </si>
  <si>
    <t>05/06/2022</t>
  </si>
  <si>
    <t>05/07/2022</t>
  </si>
  <si>
    <t>SEGUROS RESERVAS</t>
  </si>
  <si>
    <t>RENOVACION POLIZA DE SEGURO VEHICULOS DEL CCDF.</t>
  </si>
  <si>
    <t xml:space="preserve"> B1500035336</t>
  </si>
  <si>
    <t>01/07/2022</t>
  </si>
  <si>
    <t>01/08/2022</t>
  </si>
  <si>
    <t>PENDIENTE</t>
  </si>
  <si>
    <t xml:space="preserve"> B1500313036</t>
  </si>
  <si>
    <t>30/08/2022</t>
  </si>
  <si>
    <t>SERVICIOS TELEFONICOS DEL CCDF, CUENTA NO.61819630, FACT CC202207252406284961</t>
  </si>
  <si>
    <t xml:space="preserve"> B1500042079</t>
  </si>
  <si>
    <t>25/08/2022</t>
  </si>
  <si>
    <t>J&amp;R Almoncap Solutions, SRL</t>
  </si>
  <si>
    <t>SERVICIO DE CATERING PARA EL EVENTO 1ER CONVERSATORIO SOBRE LA LEY 12-21 Y SU REGLAMENTO DE APLICACION, EN LA PROVINCIA DE MONTECRISTI.</t>
  </si>
  <si>
    <t>B1500000034</t>
  </si>
  <si>
    <t>SUPLIDORA REYSA EIRL</t>
  </si>
  <si>
    <t>MATERIALES FERRETEROS PARA USO DEL CCDF.</t>
  </si>
  <si>
    <t>B1500000499</t>
  </si>
  <si>
    <t>13/07/2022</t>
  </si>
  <si>
    <t>13/08/2022</t>
  </si>
  <si>
    <t>PAPELERIA KAKMON</t>
  </si>
  <si>
    <t>MATERIALES GASTABLES DE OFICINA PARA USO DEL CCDF.</t>
  </si>
  <si>
    <t>B1500000071</t>
  </si>
  <si>
    <t>IDEMESA SRL</t>
  </si>
  <si>
    <t>COMPRA MEDICAMENTOS PARA USO DEL CCDF</t>
  </si>
  <si>
    <t>B1500000808</t>
  </si>
  <si>
    <t>BROTHER SUPPY OFFICE</t>
  </si>
  <si>
    <t>MATERIALES DE LIMPIEZA PARA USO DEL CCDF.</t>
  </si>
  <si>
    <t>B1500000925</t>
  </si>
  <si>
    <t>MANUEL RAMIREZ OBISPO</t>
  </si>
  <si>
    <t>HONORARIOS SERVICIOS JURIDICOS AL CCDF.</t>
  </si>
  <si>
    <t>B1500000003</t>
  </si>
  <si>
    <t>25/07/2022</t>
  </si>
  <si>
    <t>ALIMENTOS Y BEDBIDAS PARA USO DEL CCDF.</t>
  </si>
  <si>
    <t>B1500000933</t>
  </si>
  <si>
    <t>27/08/2022</t>
  </si>
  <si>
    <t>ALDISA BUSINESS WORLD SRL</t>
  </si>
  <si>
    <t>COMPRA MANTELES,BAMBALINAS Y SERVILLETAS DE TELA PARA USO DEL CCDF.</t>
  </si>
  <si>
    <t>B1500000203</t>
  </si>
  <si>
    <t>28/08/2022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</si>
  <si>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</si>
  <si>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</si>
  <si>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Crismairi Rodríguez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</si>
  <si>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</si>
  <si>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</si>
  <si>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</si>
  <si>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</si>
  <si>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</si>
  <si>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</si>
  <si>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</si>
  <si>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</si>
  <si>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CONSEJO DE COORDINACION DE LA ZONA ESPECIAL DESARROLLO FRONTERIZO</t>
  </si>
  <si>
    <t>Banco de Reservas de la Rep. Dom.</t>
  </si>
  <si>
    <t>Del 01 al 31 DE JULIO de 2022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</si>
  <si>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</si>
  <si>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</si>
  <si>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</si>
  <si>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</si>
  <si>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</si>
  <si>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</si>
  <si>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</si>
  <si>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</si>
  <si>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</si>
  <si>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</si>
  <si>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DEPOSITO RECIBIDA REF.220704000130020407 No.R-6007</t>
  </si>
  <si>
    <t>DEPOSITO RECIBIDA REF.220704000130020410 No.R-6008</t>
  </si>
  <si>
    <t>TRASFERENCIA RECIBIDA REF.202220019870321 No.R-6009</t>
  </si>
  <si>
    <t>PAGO SERVICIOS PRESTADO COMO TECNICO   REF.271711776</t>
  </si>
  <si>
    <t>TRASFERENCIA RECIBIDA REF.271760595 No.R-6010</t>
  </si>
  <si>
    <t>TRASFERENCIA RECIBIDA REF.927176150 No.R-6011</t>
  </si>
  <si>
    <t>R-6012- NULO</t>
  </si>
  <si>
    <t>TRASFERENCIA RECIBIDA REF.2717909779 No.R-6013</t>
  </si>
  <si>
    <t>TRASFERENCIA RECIBIDA REF.271780277 No.R-6017</t>
  </si>
  <si>
    <t>TRASFERENCIA RECIBIDA REF.271862054 No.R-6014</t>
  </si>
  <si>
    <t>TRASFERENCIA RECIBIDA REF.4924000010120 No.R-6015</t>
  </si>
  <si>
    <t>TRASFERENCIA RECIBIDA REF.271870656 No.R-6016</t>
  </si>
  <si>
    <t>TRASFERENCIA RECIBIDA REF.4524000030064 No.R-6018</t>
  </si>
  <si>
    <t>TRASFERENCIA RECIBIDA REF.4524000030085 No.R-6019</t>
  </si>
  <si>
    <t>DEPOSITO RECIBIDA REF.271011367 No.R-6020</t>
  </si>
  <si>
    <t>COLECTOR IMPUESTOS INTERNO REF.272005778</t>
  </si>
  <si>
    <t>TRASFERENCIA  RECIBIDA REF.272076832 No.R-6021</t>
  </si>
  <si>
    <t>TRASFERENCIA  RECIBIDA REF.272166887 No.R-6022</t>
  </si>
  <si>
    <t>TRASFERENCIA  RECIBIDA REF.4524000030097 No.R-6023</t>
  </si>
  <si>
    <t>TRASFERENCIA  RECIBIDA REF.4524000030067 No.R-6024</t>
  </si>
  <si>
    <t>TRASFERENCIA  RECIBIDA REF.272440883 No.R-6025</t>
  </si>
  <si>
    <t>TRASFERENCIA  RECIBIDA REF.4524000030089 No.R-6026</t>
  </si>
  <si>
    <t>TRASFERENCIA  RECIBIDA REF.4524000030090 No.R-6027</t>
  </si>
  <si>
    <t>PAGO VIATICOS ZONA SUR ENTREGA DE PREMIOS REF. NO 272656535</t>
  </si>
  <si>
    <t>PAGO VIATICOS ZONA SUR ENTREGA DE PREMIOS REF. NO 272656530</t>
  </si>
  <si>
    <t>PAGO VIATICOS ZONA SUR ENTREGA DE PREMIOS REF. NO 272656526</t>
  </si>
  <si>
    <t>REPOSICION FONDO CAJA CHICA CK-4410</t>
  </si>
  <si>
    <t>TRASFERENCIA  RECIBIDA REF. 202220019972174No.R-6028</t>
  </si>
  <si>
    <t>TRASFERENCIA  RECIBIDA REF.202220019972655 No.R-6029</t>
  </si>
  <si>
    <t>TRASFERENCIA  RECIBIDA REF.4524000030155 No.R-6030</t>
  </si>
  <si>
    <t>R-6031- ERROR DE IMPRESIÓN</t>
  </si>
  <si>
    <t>TRASFERENCIA  RECIBIDA REF. 273050922No.R-6032</t>
  </si>
  <si>
    <t>TRASFERENCIA  RECIBIDA REF.202220020060767 No.R-6033</t>
  </si>
  <si>
    <t>TRASFERENCIA  RECIBIDA REF. 927304929 No.R-6034</t>
  </si>
  <si>
    <t>TRASFERENCIA  RECIBIDA REF.273050088 No.R-6035</t>
  </si>
  <si>
    <t xml:space="preserve"> VIATICOS TERCERA ASAMBLEA CONSEJO DEL CCDF REF.273206063</t>
  </si>
  <si>
    <t xml:space="preserve"> VIATICOS TERCERA ASAMBLEA CONSEJO DEL CCDF REF.273206059</t>
  </si>
  <si>
    <t xml:space="preserve"> VIATICOS TERCERA ASAMBLEA CONSEJO DEL CCDF REF.273206053</t>
  </si>
  <si>
    <t xml:space="preserve"> VIATICOS TERCERA ASAMBLEA CONSEJO DEL CCDF REF.273206049</t>
  </si>
  <si>
    <t xml:space="preserve"> VIATICOS TERCERA ASAMBLEA CONSEJO DEL CCDF REF.273206043</t>
  </si>
  <si>
    <t xml:space="preserve"> VIATICOS TERCERA ASAMBLEA CONSEJO DEL CCDF REF.273206036</t>
  </si>
  <si>
    <t xml:space="preserve"> VIATICOS TERCERA ASAMBLEA CONSEJO DEL CCDF REF.273206030</t>
  </si>
  <si>
    <t>TRASFERENCIA  RECIBIDA REF. 4524000030115 No.R-6036</t>
  </si>
  <si>
    <t>TRASFERENCIA  RECIBIDA REF.202220020094959 No.R-6037</t>
  </si>
  <si>
    <t>TRASFERENCIA  RECIBIDA REF. 4524000010135 No.R-6038</t>
  </si>
  <si>
    <t>TRASFERENCIA  RECIBIDA REF.202220020117820 No.R-6039</t>
  </si>
  <si>
    <t>TRASFERENCIA  RECIBIDA REF. 4524000030095 No.R-6040</t>
  </si>
  <si>
    <t>TRASFERENCIA  RECIBIDA REF.273361549 No.R-6041</t>
  </si>
  <si>
    <t>TRASFERENCIA  RECIBIDA REF. 273352819 No.R-6042</t>
  </si>
  <si>
    <t>TRASFERENCIA  RECIBIDA REF.273345499 No.R-6043</t>
  </si>
  <si>
    <t>TRASFERENCIA  RECIBIDA REF.273465975 No.R-6044</t>
  </si>
  <si>
    <t>TRASFERENCIA  RECIBIDA REF. 273446079 No.R-6045</t>
  </si>
  <si>
    <t>TRASFERENCIA  RECIBIDA REF.927351850 No.R-6046</t>
  </si>
  <si>
    <t>TRASFERENCIA  RECIBIDA REF.273492813 No.R-6047</t>
  </si>
  <si>
    <t>TRASFERENCIA  RECIBIDA REF.273485043 No.R-6048</t>
  </si>
  <si>
    <t>PAGO VIATICOS FERIA AGROPELINA REF.273532347</t>
  </si>
  <si>
    <t>PAGO VIATICOS FERIA AGROPELINA REF.273532344</t>
  </si>
  <si>
    <t>PAGO VIATICOS FERIA AGROPELINA REF.273529212</t>
  </si>
  <si>
    <t>PAGO VIATICOS FERIA AGROPELINA REF.273529209</t>
  </si>
  <si>
    <t>PAGO VIATICOS FERIA AGROPELINA REF.273529205</t>
  </si>
  <si>
    <t>PAGO VIATICOS FERIA AGROPELINA REF.273529202</t>
  </si>
  <si>
    <t>PAGO VIATICOS FERIA AGROPELINA REF.273529198</t>
  </si>
  <si>
    <t>PAGO VIATICOS FERIA AGROPELINA REF.273529111</t>
  </si>
  <si>
    <t>PAGO VIATICOS FERIA AGROPELINA REF.273529108</t>
  </si>
  <si>
    <t>PAGO VIATICOS FERIA AGROPELINA REF.273529105</t>
  </si>
  <si>
    <t>PAGO VIATICOS FERIA AGROPELINA REF.273529101</t>
  </si>
  <si>
    <t>PAGO VIATICOS FERIA AGROPELINA REF.273529098</t>
  </si>
  <si>
    <t>PAGO VIATICOS FERIA AGROPELINA REF.273529095</t>
  </si>
  <si>
    <t>PAGO VIATICOS FERIA AGROPELINA REF.273529090</t>
  </si>
  <si>
    <t>PAGO VIATICOS FERIA AGROPELINA REF.273529086</t>
  </si>
  <si>
    <t>PAGO VIATICOS FERIA AGROPELINA REF.273529083</t>
  </si>
  <si>
    <t>PAGO VIATICOS FERIA AGROPELINA REF.273529080</t>
  </si>
  <si>
    <t>COLOCACION STAND FERIA AGROPECUARIA NOROESTE REF.273520150</t>
  </si>
  <si>
    <t>CONTRIBUCION ECONOMICA REF. 273520147</t>
  </si>
  <si>
    <t>PAGO SERVICIOS BASICOS REGIONAL REF. 273520144</t>
  </si>
  <si>
    <t>GASTOS MANTENIMIENTO VEHICULO DEL CCDF REF.273520140</t>
  </si>
  <si>
    <t>TRASFERENCIA  RECIBIDA REF.4524000030256 No.R-6049</t>
  </si>
  <si>
    <t>TRASFERENCIA RECIBIDA REF. 4524000030255No.R-6050</t>
  </si>
  <si>
    <t>DEPOSITO RECIBIDO REF.220722003050070144 No. R-6051</t>
  </si>
  <si>
    <t>TRASFERENCIA RECIBIDA REF.4524000010192 No.R-6052</t>
  </si>
  <si>
    <t>TRASFERENCIA RECIBIDA REF.4524000010191 No.R-6053</t>
  </si>
  <si>
    <t>TRASFERENCIA RECIBIDA REF.27357912455 No.R-6054</t>
  </si>
  <si>
    <t>TRASFERENCIA RECIBIDA REF.27361462692 No.R-6056</t>
  </si>
  <si>
    <t>TRASFERENCIA RECIBIDA REF.27360482120 No.R-6057</t>
  </si>
  <si>
    <t>TRASFERENCIA RECIBIDA REF. 27404317903 No.R-6055</t>
  </si>
  <si>
    <t>TRASFERENCIA RECIBIDA REF.4524000010216 No.R-6058</t>
  </si>
  <si>
    <t>TRASFERENCIA RECIBIDA REF. 27392370409No.R-6059</t>
  </si>
  <si>
    <t>DEPOSITO RECIBIDO REF. 220725003220050527 No. R-6060</t>
  </si>
  <si>
    <t>TRASFERENCIA RECIBIDA REF. 27397776603 No.R-6061</t>
  </si>
  <si>
    <t>TRASFERENCIA RECIBIDA REF. 27394899376 No.R-6062</t>
  </si>
  <si>
    <t>DEPOSITO RECIBIDO REF220725002530010595 No. R-6063</t>
  </si>
  <si>
    <t>TRASFERENCIA RECIBIDA REF.27394846989 No.R-6064</t>
  </si>
  <si>
    <t>TRASFERENCIA RECIBIDA REF. 4524000010215No.R-6065</t>
  </si>
  <si>
    <t>TRASFERENCIA RECIBIDA REF. No.R-6066</t>
  </si>
  <si>
    <t>TRASFERENCIA RECIBIDA REF. 27409774616 No.R-6067</t>
  </si>
  <si>
    <t>R-6068- NULO</t>
  </si>
  <si>
    <t>TRASFERENCIA RECIBIDA REF. 4524000030090 No.R-6069</t>
  </si>
  <si>
    <t>TRASFERENCIA RECIBIDA REF. 4524000030092 No.R-6070</t>
  </si>
  <si>
    <t>TRASFERENCIA RECIBIDA REF. 274110966 No.R-6071</t>
  </si>
  <si>
    <t>TRASFERENCIA RECIBIDA REF. 927411498 No.R-6072</t>
  </si>
  <si>
    <t>DEPOSITO RECIBIDO REF. 220726000200060248 No.R-6073</t>
  </si>
  <si>
    <t>TRASFERENCIA RECIBIDA REF. 927411402 No.R-6074</t>
  </si>
  <si>
    <t>TRASFERENCIA RECIBIDA REF. 4524000030091 No.R-6075</t>
  </si>
  <si>
    <t>TRASFERENCIA RECIBIDA REF. 274109822 No.R-6076</t>
  </si>
  <si>
    <t>TRASFERENCIA RECIBIDA REF. 27416453145 No.R-6077</t>
  </si>
  <si>
    <t>REEMBOLSO GASTOS INCURRIDOS COMPRA DE BATERIA REF.274151466</t>
  </si>
  <si>
    <t>PAGO ALQUILER SALA DE EVENTOS  DEL CCDF. REF.274151472</t>
  </si>
  <si>
    <t>TRASFERENCIA RECIBIDA REF. 4524000010139 No.R-6078</t>
  </si>
  <si>
    <t>TRASFERENCIA RECIBIDA REF.4524000010140  No.R-6079</t>
  </si>
  <si>
    <t>TRASFERENCIA RECIBIDA REF. 274368170 No.R-6080</t>
  </si>
  <si>
    <t>TRASFERENCIA RECIBIDA REF. 4524000010123 No.R-6081</t>
  </si>
  <si>
    <t>TRASFERENCIA RECIBIDA REF. 4524000030094 No.R-6082</t>
  </si>
  <si>
    <t>TRASFERENCIA RECIBIDA REF.  274439264 No.R-6083</t>
  </si>
  <si>
    <t>DEPOSITO RECIBIDO REF. 220728452810060090 No.R-6084</t>
  </si>
  <si>
    <t>TRASFERENCIA RECIBIDA REF.   No.R-6085</t>
  </si>
  <si>
    <t>TRASFERENCIA RECIBIDA REF.   No.R-6086</t>
  </si>
  <si>
    <t>R-6087- NULO</t>
  </si>
  <si>
    <t>TRASFERENCIA RECIBIDA REF. 274574171  No.R-6088</t>
  </si>
  <si>
    <t>TRASFERENCIA RECIBIDA REF.  274594254 No.R-6089</t>
  </si>
  <si>
    <t>TRASFERENCIA RECIBIDA REF. 274608511  No.R-6090</t>
  </si>
  <si>
    <t>TRASFERENCIA RECIBIDA REF. 274619210  No.R-6091</t>
  </si>
  <si>
    <t>TRASFERENCIA RECIBIDA REF.  274593567 No.R-6092</t>
  </si>
  <si>
    <t>TRASFERENCIA RECIBIDA REF. 4524000030156  No.R-6093</t>
  </si>
  <si>
    <t>PAGO VIATICOS SEMINARIO LEY 12-21 EN MONTECRISTI REF. 27461827410</t>
  </si>
  <si>
    <t>PAGO VIATICOS SEMINARIO LEY 12-21 EN MONTECRISTI REF. 2746182668</t>
  </si>
  <si>
    <t>PAGO VIATICOS SEMINARIO LEY 12-21 EN MONTECRISTI REF. 27461826041</t>
  </si>
  <si>
    <t>PAGO VIATICOS SEMINARIO LEY 12-21 EN MONTECRISTI REF. 27461825317</t>
  </si>
  <si>
    <t>PAGO VIATICOS SEMINARIO LEY 12-21 EN MONTECRISTI REF. 27461824465</t>
  </si>
  <si>
    <t>PAGO VIATICOS SEMINARIO LEY 12-21 EN MONTECRISTI REF. 2746182382</t>
  </si>
  <si>
    <t>PAGO VIATICOS SEMINARIO LEY 12-21 EN MONTECRISTI REF. 2746182385</t>
  </si>
  <si>
    <t>PAGO VIATICOS SEMINARIO LEY 12-21 EN MONTECRISTI REF. 27461822339</t>
  </si>
  <si>
    <t>PAGO VIATICOS SEMINARIO LEY 12-21 EN MONTECRISTI REF. 27461310107</t>
  </si>
  <si>
    <t>PAGO VIATICOS PARTICIPACION EN ACTIVIDAD ADEFRO REF.27461309113</t>
  </si>
  <si>
    <t>PAGO VIATICOS PARTICIPACION EN ACTIVIDAD ADEFRO REF.27461308539</t>
  </si>
  <si>
    <t>PAGO VIATICOS PARTICIPACION EN ACTIVIDAD ADEFRO REF.27461307917</t>
  </si>
  <si>
    <t>PAGO VIATICOS PARTICIPACION EN ACTIVIDAD ADEFRO REF.27461307207</t>
  </si>
  <si>
    <t>PAGO VIATICOS PARTICIPACION EN ACTIVIDAD ADEFRO REF.27461306648</t>
  </si>
  <si>
    <t>PAGO VIATICOS PARTICIPACION EN ACTIVIDAD ADEFRO REF.27465777</t>
  </si>
  <si>
    <t>PAGO VIATICOS PARTICIPACION EN ACTIVIDAD ADEFRO REF.27461305201</t>
  </si>
  <si>
    <t>PAGO VIATICOS PARTICIPACION EN ACTIVIDAD ADEFRO REF.27461303933</t>
  </si>
  <si>
    <t>PAGO VIATICOS PARTICIPACION EN ACTIVIDAD ADEFRO REF.2746134526</t>
  </si>
  <si>
    <t>CARGOS BANCARIOS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</si>
  <si>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</si>
  <si>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</si>
  <si>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</si>
  <si>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</si>
  <si>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</si>
  <si>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</si>
  <si>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</si>
  <si>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</si>
  <si>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</si>
  <si>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</si>
  <si>
    <t>Consejo de Coordinación Zona Especial Desarrollo Fronterizo (CCDF)</t>
  </si>
  <si>
    <t xml:space="preserve">   Balance General</t>
  </si>
  <si>
    <t xml:space="preserve">    Al 31 de Julio del 2022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</si>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</sst>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.##0.00_);_(* \(#.##0.00\);_(* &quot;-&quot;??_);_(@_)"/>
    <numFmt numFmtId="165" formatCode="_(* #,##0.00_);_(* \(#,##0.00\);_(* &quot;-&quot;??_);_(@_)"/>
    <numFmt numFmtId="166" formatCode="_-* #.##0.00_-;\-* #.##0.00_-;_-* &quot;-&quot;??_-;_-@_-"/>
    <numFmt numFmtId="167" formatCode="dd\/mm\/yyyy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14"/>
      <name val="Times New Roman"/>
      <family val="1"/>
    </font>
    <font>
      <b/>
      <sz val="16"/>
      <color rgb="FF0070C0"/>
      <name val="Times New Roman"/>
      <family val="1"/>
    </font>
    <font>
      <b/>
      <sz val="16"/>
      <color rgb="FF1673BA"/>
      <name val="Arial"/>
      <family val="2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6" fillId="0" borderId="0"/>
    <xf numFmtId="166" fontId="1" fillId="0" borderId="0" applyFont="0" applyFill="0" applyBorder="0" applyAlignment="0" applyProtection="0"/>
    <xf numFmtId="0" fontId="48" fillId="0" borderId="0" applyNumberFormat="0" applyFill="0" applyBorder="0" applyProtection="0">
      <alignment wrapText="1"/>
    </xf>
    <xf numFmtId="166" fontId="1" fillId="0" borderId="0" applyFont="0" applyFill="0" applyBorder="0" applyAlignment="0" applyProtection="0"/>
  </cellStyleXfs>
  <cellXfs count="20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6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/>
    <xf numFmtId="0" fontId="10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164" fontId="8" fillId="2" borderId="0" xfId="3" applyFont="1" applyFill="1" applyBorder="1"/>
    <xf numFmtId="0" fontId="3" fillId="2" borderId="0" xfId="0" applyFont="1" applyFill="1"/>
    <xf numFmtId="0" fontId="11" fillId="3" borderId="1" xfId="0" applyFont="1" applyFill="1" applyBorder="1" applyAlignment="1">
      <alignment horizontal="center" vertical="center" wrapText="1"/>
    </xf>
    <xf numFmtId="164" fontId="11" fillId="3" borderId="1" xfId="3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165" fontId="8" fillId="2" borderId="1" xfId="1" applyFont="1" applyFill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0" borderId="2" xfId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0" xfId="0" applyFont="1"/>
    <xf numFmtId="0" fontId="0" fillId="0" borderId="1" xfId="0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2" xfId="1" applyFont="1" applyBorder="1" applyAlignment="1">
      <alignment horizontal="center" vertical="center" wrapText="1"/>
    </xf>
    <xf numFmtId="165" fontId="8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5" fontId="8" fillId="0" borderId="2" xfId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8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165" fontId="3" fillId="0" borderId="6" xfId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23" fillId="0" borderId="0" xfId="0" applyFont="1"/>
    <xf numFmtId="0" fontId="24" fillId="2" borderId="0" xfId="0" applyFont="1" applyFill="1" applyAlignment="1">
      <alignment horizontal="center"/>
    </xf>
    <xf numFmtId="164" fontId="23" fillId="0" borderId="0" xfId="3" applyFont="1" applyFill="1" applyBorder="1"/>
    <xf numFmtId="164" fontId="11" fillId="0" borderId="0" xfId="3" applyFont="1" applyFill="1" applyBorder="1"/>
    <xf numFmtId="0" fontId="25" fillId="2" borderId="0" xfId="0" applyFont="1" applyFill="1" applyAlignment="1">
      <alignment horizontal="center"/>
    </xf>
    <xf numFmtId="0" fontId="10" fillId="2" borderId="0" xfId="0" applyFont="1" applyFill="1"/>
    <xf numFmtId="0" fontId="25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/>
    </xf>
    <xf numFmtId="0" fontId="26" fillId="2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164" fontId="23" fillId="2" borderId="0" xfId="3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horizontal="center" wrapText="1"/>
    </xf>
    <xf numFmtId="164" fontId="4" fillId="2" borderId="0" xfId="3" applyFont="1" applyFill="1" applyBorder="1"/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64" fontId="4" fillId="0" borderId="0" xfId="3" applyFont="1" applyFill="1" applyBorder="1"/>
    <xf numFmtId="0" fontId="0" fillId="2" borderId="0" xfId="0" applyFill="1"/>
    <xf numFmtId="0" fontId="30" fillId="2" borderId="0" xfId="0" applyFont="1" applyFill="1" applyAlignment="1">
      <alignment horizontal="center" vertical="center" wrapText="1"/>
    </xf>
    <xf numFmtId="0" fontId="31" fillId="2" borderId="0" xfId="2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4" fillId="4" borderId="8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/>
    </xf>
    <xf numFmtId="0" fontId="34" fillId="4" borderId="8" xfId="0" applyFont="1" applyFill="1" applyBorder="1" applyAlignment="1">
      <alignment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0" fontId="0" fillId="0" borderId="8" xfId="0" applyBorder="1"/>
    <xf numFmtId="49" fontId="9" fillId="0" borderId="2" xfId="4" applyNumberFormat="1" applyFont="1" applyBorder="1" applyAlignment="1">
      <alignment horizontal="center"/>
    </xf>
    <xf numFmtId="0" fontId="37" fillId="0" borderId="8" xfId="0" applyFont="1" applyBorder="1"/>
    <xf numFmtId="0" fontId="38" fillId="0" borderId="8" xfId="0" applyFont="1" applyBorder="1" applyAlignment="1">
      <alignment horizontal="center"/>
    </xf>
    <xf numFmtId="166" fontId="39" fillId="0" borderId="8" xfId="5" applyFont="1" applyBorder="1"/>
    <xf numFmtId="167" fontId="40" fillId="0" borderId="8" xfId="0" applyNumberFormat="1" applyFont="1" applyBorder="1" applyAlignment="1">
      <alignment horizontal="left"/>
    </xf>
    <xf numFmtId="0" fontId="37" fillId="0" borderId="8" xfId="0" applyFont="1" applyBorder="1" applyAlignment="1">
      <alignment horizontal="center"/>
    </xf>
    <xf numFmtId="166" fontId="41" fillId="2" borderId="8" xfId="5" applyFont="1" applyFill="1" applyBorder="1"/>
    <xf numFmtId="166" fontId="37" fillId="2" borderId="8" xfId="5" applyFont="1" applyFill="1" applyBorder="1"/>
    <xf numFmtId="166" fontId="42" fillId="0" borderId="8" xfId="5" applyFont="1" applyBorder="1"/>
    <xf numFmtId="166" fontId="42" fillId="2" borderId="8" xfId="5" applyFont="1" applyFill="1" applyBorder="1"/>
    <xf numFmtId="0" fontId="42" fillId="0" borderId="8" xfId="0" applyFont="1" applyBorder="1"/>
    <xf numFmtId="0" fontId="43" fillId="0" borderId="0" xfId="0" applyFont="1" applyAlignment="1">
      <alignment horizontal="left"/>
    </xf>
    <xf numFmtId="0" fontId="42" fillId="0" borderId="8" xfId="0" applyFont="1" applyBorder="1" applyAlignment="1">
      <alignment horizontal="center"/>
    </xf>
    <xf numFmtId="166" fontId="42" fillId="0" borderId="8" xfId="5" applyFont="1" applyFill="1" applyBorder="1"/>
    <xf numFmtId="0" fontId="9" fillId="0" borderId="1" xfId="0" applyFont="1" applyBorder="1" applyAlignment="1">
      <alignment wrapText="1"/>
    </xf>
    <xf numFmtId="0" fontId="42" fillId="0" borderId="9" xfId="0" applyFont="1" applyBorder="1"/>
    <xf numFmtId="0" fontId="42" fillId="2" borderId="8" xfId="5" applyNumberFormat="1" applyFont="1" applyFill="1" applyBorder="1" applyAlignment="1"/>
    <xf numFmtId="0" fontId="42" fillId="2" borderId="8" xfId="5" applyNumberFormat="1" applyFont="1" applyFill="1" applyBorder="1" applyAlignment="1">
      <alignment horizontal="center"/>
    </xf>
    <xf numFmtId="0" fontId="34" fillId="2" borderId="8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vertical="center"/>
    </xf>
    <xf numFmtId="4" fontId="39" fillId="2" borderId="8" xfId="0" applyNumberFormat="1" applyFont="1" applyFill="1" applyBorder="1" applyAlignment="1">
      <alignment horizontal="center" vertical="center"/>
    </xf>
    <xf numFmtId="165" fontId="39" fillId="0" borderId="8" xfId="0" applyNumberFormat="1" applyFont="1" applyBorder="1"/>
    <xf numFmtId="167" fontId="43" fillId="0" borderId="0" xfId="0" applyNumberFormat="1" applyFont="1" applyAlignment="1">
      <alignment horizontal="left"/>
    </xf>
    <xf numFmtId="0" fontId="44" fillId="2" borderId="0" xfId="0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0" fontId="44" fillId="2" borderId="0" xfId="0" applyFont="1" applyFill="1" applyAlignment="1">
      <alignment horizontal="left"/>
    </xf>
    <xf numFmtId="0" fontId="0" fillId="0" borderId="0" xfId="5" applyNumberFormat="1" applyFont="1"/>
    <xf numFmtId="0" fontId="45" fillId="2" borderId="0" xfId="0" applyFont="1" applyFill="1"/>
    <xf numFmtId="0" fontId="46" fillId="2" borderId="0" xfId="0" applyFont="1" applyFill="1" applyAlignment="1">
      <alignment horizontal="left"/>
    </xf>
    <xf numFmtId="0" fontId="2" fillId="0" borderId="0" xfId="0" applyFont="1"/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left"/>
    </xf>
    <xf numFmtId="0" fontId="47" fillId="2" borderId="0" xfId="0" applyFont="1" applyFill="1"/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33" fillId="2" borderId="0" xfId="0" applyFont="1" applyFill="1" applyAlignment="1">
      <alignment horizontal="left"/>
    </xf>
    <xf numFmtId="165" fontId="33" fillId="2" borderId="0" xfId="0" applyNumberFormat="1" applyFont="1" applyFill="1"/>
    <xf numFmtId="0" fontId="49" fillId="2" borderId="0" xfId="6" applyFont="1" applyFill="1" applyAlignment="1">
      <alignment horizontal="center" wrapText="1"/>
    </xf>
    <xf numFmtId="0" fontId="49" fillId="2" borderId="0" xfId="6" applyFont="1" applyFill="1">
      <alignment wrapText="1"/>
    </xf>
    <xf numFmtId="0" fontId="49" fillId="2" borderId="0" xfId="6" applyFont="1" applyFill="1" applyAlignment="1">
      <alignment horizontal="center" wrapText="1"/>
    </xf>
    <xf numFmtId="0" fontId="50" fillId="2" borderId="0" xfId="6" applyFont="1" applyFill="1" applyAlignment="1">
      <alignment horizontal="center" wrapText="1"/>
    </xf>
    <xf numFmtId="0" fontId="50" fillId="2" borderId="0" xfId="6" applyFont="1" applyFill="1">
      <alignment wrapText="1"/>
    </xf>
    <xf numFmtId="0" fontId="51" fillId="0" borderId="0" xfId="2" applyFont="1" applyAlignment="1">
      <alignment horizontal="center" vertical="center"/>
    </xf>
    <xf numFmtId="0" fontId="51" fillId="0" borderId="0" xfId="2" applyFont="1" applyAlignment="1">
      <alignment vertical="center"/>
    </xf>
    <xf numFmtId="0" fontId="52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49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16" fillId="2" borderId="0" xfId="0" applyFont="1" applyFill="1"/>
    <xf numFmtId="0" fontId="49" fillId="2" borderId="0" xfId="0" applyFont="1" applyFill="1" applyAlignment="1">
      <alignment vertical="center"/>
    </xf>
    <xf numFmtId="0" fontId="53" fillId="2" borderId="0" xfId="0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center" vertical="center"/>
    </xf>
    <xf numFmtId="0" fontId="32" fillId="2" borderId="0" xfId="0" applyFont="1" applyFill="1"/>
    <xf numFmtId="0" fontId="34" fillId="2" borderId="0" xfId="0" applyFont="1" applyFill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165" fontId="55" fillId="2" borderId="0" xfId="7" applyNumberFormat="1" applyFont="1" applyFill="1" applyAlignment="1">
      <alignment horizontal="center" vertical="center"/>
    </xf>
    <xf numFmtId="0" fontId="56" fillId="2" borderId="0" xfId="0" applyFont="1" applyFill="1" applyAlignment="1">
      <alignment horizontal="center" wrapText="1"/>
    </xf>
    <xf numFmtId="166" fontId="54" fillId="2" borderId="0" xfId="7" applyFont="1" applyFill="1" applyAlignment="1">
      <alignment horizontal="left" vertical="center"/>
    </xf>
    <xf numFmtId="165" fontId="55" fillId="2" borderId="11" xfId="7" applyNumberFormat="1" applyFont="1" applyFill="1" applyBorder="1" applyAlignment="1">
      <alignment horizontal="center" vertical="center"/>
    </xf>
    <xf numFmtId="0" fontId="56" fillId="2" borderId="0" xfId="0" quotePrefix="1" applyFont="1" applyFill="1" applyAlignment="1">
      <alignment horizontal="center"/>
    </xf>
    <xf numFmtId="165" fontId="32" fillId="2" borderId="0" xfId="7" applyNumberFormat="1" applyFont="1" applyFill="1" applyAlignment="1">
      <alignment horizontal="center" vertical="center"/>
    </xf>
    <xf numFmtId="0" fontId="56" fillId="2" borderId="0" xfId="0" applyFont="1" applyFill="1" applyAlignment="1">
      <alignment horizontal="center"/>
    </xf>
    <xf numFmtId="0" fontId="57" fillId="2" borderId="0" xfId="0" applyFont="1" applyFill="1" applyAlignment="1">
      <alignment horizontal="left"/>
    </xf>
    <xf numFmtId="165" fontId="32" fillId="2" borderId="11" xfId="7" applyNumberFormat="1" applyFont="1" applyFill="1" applyBorder="1" applyAlignment="1">
      <alignment vertical="center" wrapText="1"/>
    </xf>
    <xf numFmtId="165" fontId="34" fillId="2" borderId="0" xfId="7" applyNumberFormat="1" applyFont="1" applyFill="1" applyAlignment="1">
      <alignment vertical="center" wrapText="1"/>
    </xf>
    <xf numFmtId="0" fontId="33" fillId="2" borderId="0" xfId="0" applyFont="1" applyFill="1" applyAlignment="1">
      <alignment horizontal="left" vertical="center"/>
    </xf>
    <xf numFmtId="165" fontId="34" fillId="2" borderId="0" xfId="7" applyNumberFormat="1" applyFont="1" applyFill="1" applyAlignment="1">
      <alignment vertical="center"/>
    </xf>
    <xf numFmtId="0" fontId="39" fillId="2" borderId="0" xfId="0" applyFont="1" applyFill="1" applyAlignment="1">
      <alignment horizontal="justify" vertical="center"/>
    </xf>
    <xf numFmtId="166" fontId="55" fillId="2" borderId="0" xfId="7" applyFont="1" applyFill="1" applyAlignment="1">
      <alignment horizontal="left" vertical="center"/>
    </xf>
    <xf numFmtId="165" fontId="32" fillId="2" borderId="0" xfId="7" applyNumberFormat="1" applyFont="1" applyFill="1" applyAlignment="1">
      <alignment vertical="center" wrapText="1"/>
    </xf>
    <xf numFmtId="166" fontId="0" fillId="2" borderId="0" xfId="7" applyFont="1" applyFill="1"/>
    <xf numFmtId="0" fontId="42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center"/>
    </xf>
    <xf numFmtId="165" fontId="55" fillId="2" borderId="0" xfId="7" applyNumberFormat="1" applyFont="1" applyFill="1" applyAlignment="1">
      <alignment vertical="center" wrapText="1"/>
    </xf>
    <xf numFmtId="165" fontId="42" fillId="2" borderId="0" xfId="0" applyNumberFormat="1" applyFont="1" applyFill="1" applyAlignment="1">
      <alignment horizontal="center"/>
    </xf>
    <xf numFmtId="165" fontId="0" fillId="2" borderId="0" xfId="0" applyNumberFormat="1" applyFill="1"/>
    <xf numFmtId="166" fontId="55" fillId="2" borderId="0" xfId="7" applyFont="1" applyFill="1" applyBorder="1" applyAlignment="1">
      <alignment horizontal="left" vertical="center"/>
    </xf>
    <xf numFmtId="166" fontId="2" fillId="2" borderId="0" xfId="7" applyFont="1" applyFill="1"/>
    <xf numFmtId="0" fontId="39" fillId="2" borderId="0" xfId="0" applyFont="1" applyFill="1" applyAlignment="1">
      <alignment horizontal="left" vertical="top"/>
    </xf>
    <xf numFmtId="165" fontId="55" fillId="2" borderId="11" xfId="7" applyNumberFormat="1" applyFont="1" applyFill="1" applyBorder="1" applyAlignment="1">
      <alignment vertical="center" wrapText="1"/>
    </xf>
    <xf numFmtId="0" fontId="32" fillId="2" borderId="0" xfId="0" applyFont="1" applyFill="1" applyAlignment="1">
      <alignment horizontal="left" vertical="center"/>
    </xf>
    <xf numFmtId="166" fontId="32" fillId="2" borderId="0" xfId="7" applyFont="1" applyFill="1" applyAlignment="1">
      <alignment horizontal="left" vertical="center"/>
    </xf>
    <xf numFmtId="165" fontId="32" fillId="2" borderId="12" xfId="0" applyNumberFormat="1" applyFont="1" applyFill="1" applyBorder="1" applyAlignment="1">
      <alignment vertical="center" wrapText="1"/>
    </xf>
    <xf numFmtId="0" fontId="55" fillId="2" borderId="0" xfId="0" applyFont="1" applyFill="1" applyAlignment="1">
      <alignment vertical="center" wrapText="1"/>
    </xf>
    <xf numFmtId="166" fontId="53" fillId="2" borderId="0" xfId="7" applyFont="1" applyFill="1" applyAlignment="1">
      <alignment horizontal="left" vertical="center"/>
    </xf>
    <xf numFmtId="0" fontId="54" fillId="2" borderId="0" xfId="0" applyFont="1" applyFill="1" applyAlignment="1">
      <alignment vertical="center" wrapText="1"/>
    </xf>
    <xf numFmtId="166" fontId="58" fillId="2" borderId="0" xfId="7" applyFont="1" applyFill="1"/>
    <xf numFmtId="165" fontId="54" fillId="2" borderId="0" xfId="0" applyNumberFormat="1" applyFont="1" applyFill="1" applyAlignment="1">
      <alignment vertical="center" wrapText="1"/>
    </xf>
    <xf numFmtId="165" fontId="59" fillId="2" borderId="0" xfId="7" applyNumberFormat="1" applyFont="1" applyFill="1" applyAlignment="1">
      <alignment vertical="center" wrapText="1"/>
    </xf>
    <xf numFmtId="165" fontId="32" fillId="2" borderId="4" xfId="7" applyNumberFormat="1" applyFont="1" applyFill="1" applyBorder="1" applyAlignment="1">
      <alignment vertical="center" wrapText="1"/>
    </xf>
    <xf numFmtId="0" fontId="56" fillId="2" borderId="0" xfId="0" applyFont="1" applyFill="1" applyAlignment="1">
      <alignment horizontal="left"/>
    </xf>
    <xf numFmtId="165" fontId="32" fillId="2" borderId="0" xfId="0" applyNumberFormat="1" applyFont="1" applyFill="1" applyAlignment="1">
      <alignment vertical="center" wrapText="1"/>
    </xf>
    <xf numFmtId="165" fontId="55" fillId="2" borderId="4" xfId="7" applyNumberFormat="1" applyFont="1" applyFill="1" applyBorder="1" applyAlignment="1">
      <alignment vertical="center" wrapText="1"/>
    </xf>
    <xf numFmtId="165" fontId="32" fillId="2" borderId="12" xfId="7" applyNumberFormat="1" applyFont="1" applyFill="1" applyBorder="1" applyAlignment="1">
      <alignment vertical="center" wrapText="1"/>
    </xf>
    <xf numFmtId="0" fontId="34" fillId="2" borderId="0" xfId="0" applyFont="1" applyFill="1" applyAlignment="1">
      <alignment vertical="center" wrapText="1"/>
    </xf>
    <xf numFmtId="0" fontId="60" fillId="2" borderId="0" xfId="0" applyFont="1" applyFill="1" applyAlignment="1">
      <alignment horizontal="left"/>
    </xf>
    <xf numFmtId="0" fontId="37" fillId="0" borderId="0" xfId="0" applyFont="1"/>
    <xf numFmtId="14" fontId="60" fillId="2" borderId="0" xfId="0" applyNumberFormat="1" applyFont="1" applyFill="1" applyAlignment="1">
      <alignment horizontal="center" vertical="top"/>
    </xf>
    <xf numFmtId="0" fontId="45" fillId="2" borderId="0" xfId="0" applyFont="1" applyFill="1" applyAlignment="1">
      <alignment horizontal="center" vertical="top"/>
    </xf>
    <xf numFmtId="0" fontId="37" fillId="2" borderId="0" xfId="0" applyFont="1" applyFill="1"/>
    <xf numFmtId="14" fontId="47" fillId="2" borderId="0" xfId="0" applyNumberFormat="1" applyFont="1" applyFill="1" applyAlignment="1">
      <alignment horizontal="left"/>
    </xf>
    <xf numFmtId="14" fontId="47" fillId="2" borderId="0" xfId="0" applyNumberFormat="1" applyFont="1" applyFill="1" applyAlignment="1">
      <alignment horizontal="center" vertical="top"/>
    </xf>
    <xf numFmtId="14" fontId="42" fillId="2" borderId="0" xfId="0" applyNumberFormat="1" applyFont="1" applyFill="1" applyAlignment="1">
      <alignment horizontal="left"/>
    </xf>
    <xf numFmtId="14" fontId="42" fillId="2" borderId="0" xfId="0" applyNumberFormat="1" applyFont="1" applyFill="1" applyAlignment="1">
      <alignment horizontal="center" vertical="top"/>
    </xf>
    <xf numFmtId="14" fontId="60" fillId="2" borderId="0" xfId="0" applyNumberFormat="1" applyFont="1" applyFill="1" applyAlignment="1">
      <alignment horizontal="center"/>
    </xf>
    <xf numFmtId="14" fontId="61" fillId="2" borderId="0" xfId="0" applyNumberFormat="1" applyFont="1" applyFill="1" applyAlignment="1">
      <alignment horizontal="center"/>
    </xf>
    <xf numFmtId="0" fontId="34" fillId="2" borderId="13" xfId="0" applyFont="1" applyFill="1" applyBorder="1" applyAlignment="1">
      <alignment horizontal="left" vertical="center"/>
    </xf>
    <xf numFmtId="0" fontId="54" fillId="2" borderId="13" xfId="0" applyFont="1" applyFill="1" applyBorder="1" applyAlignment="1">
      <alignment vertical="center" wrapText="1"/>
    </xf>
    <xf numFmtId="0" fontId="0" fillId="2" borderId="13" xfId="0" applyFill="1" applyBorder="1"/>
    <xf numFmtId="0" fontId="62" fillId="0" borderId="14" xfId="0" applyFont="1" applyBorder="1" applyAlignment="1">
      <alignment horizontal="center" vertical="center"/>
    </xf>
    <xf numFmtId="0" fontId="63" fillId="0" borderId="0" xfId="2" applyFont="1" applyAlignment="1">
      <alignment horizontal="center" vertical="center"/>
    </xf>
    <xf numFmtId="165" fontId="55" fillId="2" borderId="0" xfId="1" applyFont="1" applyFill="1" applyAlignment="1">
      <alignment horizontal="left" vertical="center"/>
    </xf>
    <xf numFmtId="165" fontId="55" fillId="2" borderId="11" xfId="1" applyFont="1" applyFill="1" applyBorder="1" applyAlignment="1">
      <alignment horizontal="left" vertical="center"/>
    </xf>
    <xf numFmtId="165" fontId="55" fillId="2" borderId="0" xfId="1" applyFont="1" applyFill="1" applyBorder="1" applyAlignment="1">
      <alignment horizontal="left" vertical="center"/>
    </xf>
  </cellXfs>
  <cellStyles count="8">
    <cellStyle name="Hipervínculo" xfId="2" builtinId="8"/>
    <cellStyle name="Millares" xfId="1" builtinId="3"/>
    <cellStyle name="Millares 2" xfId="5" xr:uid="{8C63E3B9-C510-4432-A42D-DD8811502733}"/>
    <cellStyle name="Millares 3" xfId="7" xr:uid="{8E5B4226-5B05-4711-9327-B7BBABF3604B}"/>
    <cellStyle name="Millares 9" xfId="3" xr:uid="{A9F46612-78ED-4E1F-9A50-3DF09BDE54A7}"/>
    <cellStyle name="Normal" xfId="0" builtinId="0"/>
    <cellStyle name="Normal 2" xfId="4" xr:uid="{C3BA2C83-C847-4F14-A326-A7D7A10BC9BE}"/>
    <cellStyle name="Normal_D2006" xfId="6" xr:uid="{2E57C368-E5B3-4AB3-B555-D85A4F59DAE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A8605F-FDF2-4B0B-8CCB-207A31B9B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D19C6943-1932-415E-86CA-A00AE8F5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BDFE961-6080-47F4-B01E-38C9AB08C0BA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2057400</xdr:colOff>
      <xdr:row>0</xdr:row>
      <xdr:rowOff>38100</xdr:rowOff>
    </xdr:from>
    <xdr:to>
      <xdr:col>4</xdr:col>
      <xdr:colOff>3477891</xdr:colOff>
      <xdr:row>5</xdr:row>
      <xdr:rowOff>40087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6345CC-FAB4-4AC9-8C04-DE9AE4609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3810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8F4C70F7-18FE-409A-B118-ACED33C1A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FD559CE9-80C7-403B-AEF7-6F61EED9C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9BF8444D-6B1F-4316-8070-E44B5E71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B157C0E4-0E42-45A0-A63D-32BC4592E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620888BE-E484-4936-8FB4-D1097F3B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31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6CE77A00-6AA4-4281-83EF-90454B552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58900" y="19391538"/>
          <a:ext cx="766094" cy="49468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  <sheetName val="INGRESOS Y EGRESOS MAYO  "/>
      <sheetName val="INGRESOS Y EGRESOS JUNIO "/>
      <sheetName val="INGRESOS Y EGRESOS JULIO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8">
          <cell r="H98">
            <v>1858421.9100000001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F64A-B23D-4D55-82B6-23BEBE2A149B}">
  <dimension ref="A2:J65"/>
  <sheetViews>
    <sheetView showGridLines="0" view="pageBreakPreview" zoomScale="85" zoomScaleNormal="100" zoomScaleSheetLayoutView="85" workbookViewId="0">
      <selection activeCell="F47" sqref="F47"/>
    </sheetView>
  </sheetViews>
  <sheetFormatPr baseColWidth="10" defaultRowHeight="15" x14ac:dyDescent="0.25"/>
  <cols>
    <col min="1" max="1" width="18" style="74" customWidth="1"/>
    <col min="2" max="2" width="50" style="74" customWidth="1"/>
    <col min="3" max="3" width="21.7109375" style="74" customWidth="1"/>
    <col min="4" max="4" width="24.85546875" style="74" customWidth="1"/>
    <col min="5" max="5" width="30" style="74" customWidth="1"/>
    <col min="6" max="6" width="15.28515625" style="74" customWidth="1"/>
    <col min="7" max="16384" width="11.42578125" style="74"/>
  </cols>
  <sheetData>
    <row r="2" spans="1:10" ht="23.25" customHeight="1" x14ac:dyDescent="0.35">
      <c r="B2" s="123"/>
      <c r="C2" s="123"/>
      <c r="D2" s="123"/>
      <c r="E2" s="123"/>
      <c r="F2" s="123"/>
      <c r="G2" s="123"/>
      <c r="H2" s="123"/>
      <c r="I2" s="124"/>
    </row>
    <row r="3" spans="1:10" ht="23.25" customHeight="1" x14ac:dyDescent="0.35">
      <c r="B3" s="125"/>
      <c r="C3" s="125"/>
      <c r="D3" s="125"/>
      <c r="E3" s="125"/>
      <c r="F3" s="125"/>
      <c r="G3" s="125"/>
      <c r="H3" s="125"/>
      <c r="I3" s="124"/>
    </row>
    <row r="4" spans="1:10" ht="23.25" customHeight="1" x14ac:dyDescent="0.35">
      <c r="B4" s="125"/>
      <c r="C4" s="125"/>
      <c r="D4" s="125"/>
      <c r="E4" s="125"/>
      <c r="F4" s="125"/>
      <c r="G4" s="125"/>
      <c r="H4" s="125"/>
      <c r="I4" s="124"/>
    </row>
    <row r="5" spans="1:10" ht="23.25" customHeight="1" x14ac:dyDescent="0.35">
      <c r="A5" s="126" t="s">
        <v>238</v>
      </c>
      <c r="B5" s="126"/>
      <c r="C5" s="126"/>
      <c r="D5" s="126"/>
      <c r="E5" s="126"/>
      <c r="F5" s="126"/>
      <c r="G5" s="126"/>
      <c r="H5" s="127"/>
      <c r="I5" s="127"/>
      <c r="J5" s="127"/>
    </row>
    <row r="6" spans="1:10" ht="23.25" customHeight="1" x14ac:dyDescent="0.25">
      <c r="A6" s="128"/>
      <c r="B6" s="128"/>
      <c r="C6" s="128"/>
      <c r="D6" s="128"/>
      <c r="E6" s="128"/>
      <c r="F6" s="128"/>
      <c r="G6" s="128"/>
      <c r="H6" s="129"/>
      <c r="I6" s="129"/>
      <c r="J6" s="129"/>
    </row>
    <row r="7" spans="1:10" ht="23.25" customHeight="1" x14ac:dyDescent="0.35">
      <c r="B7" s="125"/>
      <c r="C7" s="125"/>
      <c r="D7" s="125"/>
      <c r="E7" s="125"/>
      <c r="F7" s="125"/>
      <c r="G7" s="125"/>
      <c r="H7" s="125"/>
      <c r="I7" s="124"/>
    </row>
    <row r="8" spans="1:10" ht="27.75" x14ac:dyDescent="0.25">
      <c r="B8" s="130" t="s">
        <v>239</v>
      </c>
      <c r="C8" s="130"/>
      <c r="D8" s="130"/>
      <c r="E8" s="130"/>
      <c r="F8" s="130"/>
      <c r="G8" s="131"/>
      <c r="H8" s="131"/>
    </row>
    <row r="9" spans="1:10" ht="23.25" x14ac:dyDescent="0.25">
      <c r="B9" s="132" t="s">
        <v>240</v>
      </c>
      <c r="C9" s="132"/>
      <c r="D9" s="132"/>
      <c r="E9" s="132"/>
      <c r="F9" s="132"/>
      <c r="G9" s="133"/>
      <c r="H9" s="133"/>
    </row>
    <row r="10" spans="1:10" ht="23.25" x14ac:dyDescent="0.35">
      <c r="B10" s="134"/>
      <c r="C10" s="135" t="s">
        <v>241</v>
      </c>
      <c r="D10" s="135"/>
      <c r="E10" s="135"/>
      <c r="F10" s="135"/>
      <c r="G10" s="136"/>
      <c r="H10" s="136"/>
    </row>
    <row r="11" spans="1:10" ht="6.75" customHeight="1" x14ac:dyDescent="0.25"/>
    <row r="12" spans="1:10" ht="19.5" x14ac:dyDescent="0.3">
      <c r="B12" s="137" t="s">
        <v>242</v>
      </c>
      <c r="C12" s="138"/>
      <c r="D12" s="138"/>
      <c r="E12" s="139"/>
      <c r="G12" s="112"/>
    </row>
    <row r="13" spans="1:10" ht="20.25" x14ac:dyDescent="0.3">
      <c r="B13" s="137"/>
      <c r="C13" s="138"/>
      <c r="D13" s="138"/>
      <c r="E13" s="139"/>
      <c r="F13" s="140"/>
      <c r="G13" s="112"/>
    </row>
    <row r="14" spans="1:10" ht="19.5" x14ac:dyDescent="0.3">
      <c r="B14" s="137"/>
      <c r="C14" s="138"/>
      <c r="D14" s="138"/>
      <c r="E14" s="139"/>
      <c r="G14" s="112"/>
    </row>
    <row r="15" spans="1:10" ht="19.5" x14ac:dyDescent="0.3">
      <c r="B15" s="138" t="s">
        <v>243</v>
      </c>
      <c r="C15" s="138"/>
      <c r="D15" s="138"/>
      <c r="E15" s="141"/>
      <c r="G15" s="112"/>
    </row>
    <row r="16" spans="1:10" ht="20.25" x14ac:dyDescent="0.3">
      <c r="B16" s="142" t="s">
        <v>244</v>
      </c>
      <c r="C16" s="142"/>
      <c r="D16" s="142"/>
      <c r="E16" s="143">
        <v>6715</v>
      </c>
      <c r="G16" s="112"/>
    </row>
    <row r="17" spans="2:7" ht="20.25" x14ac:dyDescent="0.3">
      <c r="B17" s="142" t="s">
        <v>245</v>
      </c>
      <c r="C17" s="144"/>
      <c r="D17" s="145"/>
      <c r="E17" s="146">
        <v>2355071.0099999998</v>
      </c>
      <c r="G17" s="112"/>
    </row>
    <row r="18" spans="2:7" ht="20.25" x14ac:dyDescent="0.3">
      <c r="B18" s="138" t="s">
        <v>246</v>
      </c>
      <c r="C18" s="147"/>
      <c r="D18" s="145"/>
      <c r="E18" s="148">
        <f>SUM(E16:E17)</f>
        <v>2361786.0099999998</v>
      </c>
      <c r="G18" s="112"/>
    </row>
    <row r="19" spans="2:7" ht="5.25" customHeight="1" x14ac:dyDescent="0.3">
      <c r="B19" s="138"/>
      <c r="C19" s="147"/>
      <c r="D19" s="145"/>
      <c r="E19" s="148"/>
      <c r="G19" s="112"/>
    </row>
    <row r="20" spans="2:7" ht="20.25" x14ac:dyDescent="0.3">
      <c r="B20" s="142" t="s">
        <v>247</v>
      </c>
      <c r="C20" s="149"/>
      <c r="D20" s="142"/>
      <c r="E20" s="200">
        <v>791669.81</v>
      </c>
      <c r="G20" s="112"/>
    </row>
    <row r="21" spans="2:7" ht="20.25" x14ac:dyDescent="0.3">
      <c r="B21" s="138" t="s">
        <v>248</v>
      </c>
      <c r="C21" s="150"/>
      <c r="D21" s="138"/>
      <c r="E21" s="151">
        <f>SUM(E18:E20)</f>
        <v>3153455.82</v>
      </c>
      <c r="G21" s="112"/>
    </row>
    <row r="22" spans="2:7" ht="19.5" x14ac:dyDescent="0.3">
      <c r="B22" s="138"/>
      <c r="C22" s="150"/>
      <c r="D22" s="138"/>
      <c r="E22" s="152"/>
      <c r="G22" s="112"/>
    </row>
    <row r="23" spans="2:7" ht="19.5" x14ac:dyDescent="0.3">
      <c r="B23" s="153" t="s">
        <v>249</v>
      </c>
      <c r="C23" s="150"/>
      <c r="D23" s="138"/>
      <c r="E23" s="154"/>
      <c r="G23" s="112"/>
    </row>
    <row r="24" spans="2:7" ht="19.5" x14ac:dyDescent="0.3">
      <c r="B24" s="142" t="s">
        <v>250</v>
      </c>
      <c r="C24" s="149"/>
      <c r="D24" s="142"/>
      <c r="E24" s="152"/>
      <c r="G24" s="112"/>
    </row>
    <row r="25" spans="2:7" ht="19.5" x14ac:dyDescent="0.3">
      <c r="B25" s="142"/>
      <c r="C25" s="149"/>
      <c r="D25" s="142"/>
      <c r="E25" s="152"/>
      <c r="G25" s="112"/>
    </row>
    <row r="26" spans="2:7" ht="20.25" x14ac:dyDescent="0.3">
      <c r="B26" s="155" t="s">
        <v>251</v>
      </c>
      <c r="C26" s="155"/>
      <c r="D26" s="199">
        <v>7011171.6200000001</v>
      </c>
      <c r="E26" s="157"/>
      <c r="F26" s="158"/>
      <c r="G26" s="112"/>
    </row>
    <row r="27" spans="2:7" ht="20.25" x14ac:dyDescent="0.3">
      <c r="B27" s="159" t="s">
        <v>252</v>
      </c>
      <c r="C27" s="160"/>
      <c r="D27" s="200">
        <v>2845481.46</v>
      </c>
      <c r="E27" s="161">
        <f>+D26-D27</f>
        <v>4165690.16</v>
      </c>
      <c r="F27" s="158"/>
      <c r="G27" s="112"/>
    </row>
    <row r="28" spans="2:7" ht="20.25" x14ac:dyDescent="0.3">
      <c r="B28" s="159"/>
      <c r="C28" s="162"/>
      <c r="D28" s="199"/>
      <c r="E28" s="161"/>
      <c r="F28" s="163"/>
      <c r="G28" s="112"/>
    </row>
    <row r="29" spans="2:7" ht="20.25" x14ac:dyDescent="0.3">
      <c r="B29" s="155" t="s">
        <v>253</v>
      </c>
      <c r="C29" s="155"/>
      <c r="D29" s="201">
        <f>8472299.35+5470.19</f>
        <v>8477769.5399999991</v>
      </c>
      <c r="E29" s="161"/>
      <c r="F29" s="165"/>
      <c r="G29" s="112"/>
    </row>
    <row r="30" spans="2:7" ht="20.25" x14ac:dyDescent="0.3">
      <c r="B30" s="159" t="s">
        <v>252</v>
      </c>
      <c r="C30" s="160"/>
      <c r="D30" s="200">
        <v>6491427.4100000001</v>
      </c>
      <c r="E30" s="161">
        <f>+D29-D30</f>
        <v>1986342.129999999</v>
      </c>
      <c r="G30" s="112"/>
    </row>
    <row r="31" spans="2:7" ht="20.25" x14ac:dyDescent="0.3">
      <c r="B31" s="159"/>
      <c r="C31" s="160"/>
      <c r="D31" s="199"/>
      <c r="E31" s="161"/>
      <c r="G31" s="112"/>
    </row>
    <row r="32" spans="2:7" ht="20.25" x14ac:dyDescent="0.3">
      <c r="B32" s="166" t="s">
        <v>254</v>
      </c>
      <c r="C32" s="160"/>
      <c r="D32" s="199">
        <v>639187.87</v>
      </c>
      <c r="E32" s="161"/>
      <c r="F32" s="163"/>
      <c r="G32" s="112"/>
    </row>
    <row r="33" spans="2:7" ht="20.25" x14ac:dyDescent="0.3">
      <c r="B33" s="159" t="s">
        <v>252</v>
      </c>
      <c r="C33" s="160"/>
      <c r="D33" s="200">
        <v>134364.23000000001</v>
      </c>
      <c r="E33" s="161">
        <f>+D32-D33</f>
        <v>504823.64</v>
      </c>
      <c r="F33" s="163"/>
      <c r="G33" s="112"/>
    </row>
    <row r="34" spans="2:7" ht="20.25" x14ac:dyDescent="0.3">
      <c r="B34" s="159"/>
      <c r="C34" s="160"/>
      <c r="D34" s="164"/>
      <c r="E34" s="161"/>
      <c r="F34" s="163"/>
      <c r="G34" s="112"/>
    </row>
    <row r="35" spans="2:7" ht="20.25" x14ac:dyDescent="0.3">
      <c r="B35" s="166" t="s">
        <v>255</v>
      </c>
      <c r="C35" s="160"/>
      <c r="D35" s="156"/>
      <c r="E35" s="167">
        <v>3933.77</v>
      </c>
      <c r="F35" s="163"/>
      <c r="G35" s="112"/>
    </row>
    <row r="36" spans="2:7" ht="26.25" customHeight="1" x14ac:dyDescent="0.3">
      <c r="B36" s="138" t="s">
        <v>256</v>
      </c>
      <c r="C36" s="150"/>
      <c r="D36" s="168"/>
      <c r="E36" s="157">
        <f>SUM(E27:E35)</f>
        <v>6660789.6999999983</v>
      </c>
      <c r="F36" s="163"/>
      <c r="G36" s="112"/>
    </row>
    <row r="37" spans="2:7" ht="21" thickBot="1" x14ac:dyDescent="0.35">
      <c r="B37" s="138" t="s">
        <v>257</v>
      </c>
      <c r="C37" s="150"/>
      <c r="D37" s="169"/>
      <c r="E37" s="170">
        <f>+E21+E36</f>
        <v>9814245.5199999977</v>
      </c>
      <c r="G37" s="112"/>
    </row>
    <row r="38" spans="2:7" ht="21" thickTop="1" x14ac:dyDescent="0.3">
      <c r="B38" s="138"/>
      <c r="C38" s="150"/>
      <c r="D38" s="168"/>
      <c r="E38" s="171"/>
      <c r="G38" s="112"/>
    </row>
    <row r="39" spans="2:7" ht="19.5" x14ac:dyDescent="0.3">
      <c r="B39" s="138" t="s">
        <v>258</v>
      </c>
      <c r="C39" s="150"/>
      <c r="D39" s="172"/>
      <c r="E39" s="173"/>
      <c r="F39" s="174"/>
      <c r="G39" s="112"/>
    </row>
    <row r="40" spans="2:7" ht="19.5" x14ac:dyDescent="0.3">
      <c r="B40" s="138"/>
      <c r="C40" s="150"/>
      <c r="D40" s="138"/>
      <c r="E40" s="175"/>
      <c r="G40" s="112"/>
    </row>
    <row r="41" spans="2:7" ht="19.5" x14ac:dyDescent="0.3">
      <c r="B41" s="138" t="s">
        <v>259</v>
      </c>
      <c r="C41" s="150"/>
      <c r="D41" s="138"/>
      <c r="E41" s="141"/>
      <c r="G41" s="112"/>
    </row>
    <row r="42" spans="2:7" ht="24.75" x14ac:dyDescent="0.3">
      <c r="B42" s="142" t="s">
        <v>260</v>
      </c>
      <c r="C42" s="149"/>
      <c r="D42" s="142"/>
      <c r="E42" s="176">
        <v>1148188.51</v>
      </c>
      <c r="G42" s="112"/>
    </row>
    <row r="43" spans="2:7" ht="20.25" x14ac:dyDescent="0.3">
      <c r="B43" s="138" t="s">
        <v>261</v>
      </c>
      <c r="C43" s="150"/>
      <c r="D43" s="138"/>
      <c r="E43" s="157"/>
      <c r="G43" s="112"/>
    </row>
    <row r="44" spans="2:7" ht="20.25" x14ac:dyDescent="0.3">
      <c r="B44" s="138" t="s">
        <v>262</v>
      </c>
      <c r="C44" s="150"/>
      <c r="D44" s="138"/>
      <c r="E44" s="157">
        <f>+E42</f>
        <v>1148188.51</v>
      </c>
      <c r="G44" s="112"/>
    </row>
    <row r="45" spans="2:7" ht="20.25" x14ac:dyDescent="0.3">
      <c r="B45" s="138" t="s">
        <v>263</v>
      </c>
      <c r="C45" s="150"/>
      <c r="D45" s="138"/>
      <c r="E45" s="177">
        <f>+E43+E44</f>
        <v>1148188.51</v>
      </c>
      <c r="G45" s="112"/>
    </row>
    <row r="46" spans="2:7" ht="20.25" x14ac:dyDescent="0.3">
      <c r="B46" s="138"/>
      <c r="C46" s="150"/>
      <c r="D46" s="138"/>
      <c r="E46" s="171"/>
      <c r="G46" s="112"/>
    </row>
    <row r="47" spans="2:7" ht="20.25" x14ac:dyDescent="0.3">
      <c r="B47" s="138" t="s">
        <v>264</v>
      </c>
      <c r="C47" s="150"/>
      <c r="D47" s="138"/>
      <c r="E47" s="157"/>
      <c r="G47" s="112"/>
    </row>
    <row r="48" spans="2:7" ht="20.25" x14ac:dyDescent="0.3">
      <c r="B48" s="142" t="s">
        <v>265</v>
      </c>
      <c r="C48" s="178"/>
      <c r="D48" s="142"/>
      <c r="E48" s="179">
        <f>+E37-E45</f>
        <v>8666057.0099999979</v>
      </c>
      <c r="G48" s="112"/>
    </row>
    <row r="49" spans="1:9" ht="20.25" x14ac:dyDescent="0.3">
      <c r="B49" s="138" t="s">
        <v>266</v>
      </c>
      <c r="C49" s="150"/>
      <c r="D49" s="138"/>
      <c r="E49" s="180">
        <f>SUM(E48:E48)</f>
        <v>8666057.0099999979</v>
      </c>
      <c r="G49" s="112"/>
    </row>
    <row r="50" spans="1:9" ht="21" thickBot="1" x14ac:dyDescent="0.35">
      <c r="B50" s="138" t="s">
        <v>267</v>
      </c>
      <c r="C50" s="150"/>
      <c r="D50" s="138"/>
      <c r="E50" s="181">
        <f>+E45+E49</f>
        <v>9814245.5199999977</v>
      </c>
      <c r="G50" s="112"/>
    </row>
    <row r="51" spans="1:9" ht="20.25" thickTop="1" x14ac:dyDescent="0.3">
      <c r="B51" s="138"/>
      <c r="C51" s="138"/>
      <c r="D51" s="138"/>
      <c r="E51" s="182"/>
      <c r="G51" s="112"/>
    </row>
    <row r="52" spans="1:9" ht="19.5" x14ac:dyDescent="0.3">
      <c r="B52" s="138"/>
      <c r="C52" s="138"/>
      <c r="D52" s="138"/>
      <c r="E52" s="173"/>
      <c r="G52" s="112"/>
    </row>
    <row r="53" spans="1:9" ht="16.5" x14ac:dyDescent="0.25">
      <c r="B53" s="138"/>
      <c r="C53" s="138"/>
      <c r="D53" s="138"/>
      <c r="E53" s="173"/>
    </row>
    <row r="54" spans="1:9" ht="16.5" x14ac:dyDescent="0.25">
      <c r="B54" s="138"/>
      <c r="C54" s="138"/>
      <c r="D54" s="138"/>
      <c r="E54" s="173"/>
    </row>
    <row r="55" spans="1:9" ht="16.5" x14ac:dyDescent="0.25">
      <c r="B55" s="138"/>
      <c r="C55" s="138"/>
      <c r="D55" s="138"/>
      <c r="E55" s="173"/>
    </row>
    <row r="56" spans="1:9" ht="16.5" x14ac:dyDescent="0.25">
      <c r="B56" s="138"/>
      <c r="C56" s="138"/>
      <c r="D56" s="138"/>
      <c r="E56" s="173"/>
    </row>
    <row r="57" spans="1:9" ht="16.5" x14ac:dyDescent="0.25">
      <c r="B57" s="138"/>
      <c r="C57" s="138"/>
      <c r="D57" s="138"/>
      <c r="E57" s="173"/>
    </row>
    <row r="58" spans="1:9" s="184" customFormat="1" ht="19.5" customHeight="1" x14ac:dyDescent="0.25">
      <c r="A58" s="183" t="s">
        <v>268</v>
      </c>
      <c r="C58" s="185" t="s">
        <v>269</v>
      </c>
      <c r="E58" s="185" t="s">
        <v>270</v>
      </c>
      <c r="F58" s="186"/>
      <c r="H58" s="187"/>
    </row>
    <row r="59" spans="1:9" s="184" customFormat="1" ht="19.5" x14ac:dyDescent="0.3">
      <c r="A59" s="188" t="s">
        <v>271</v>
      </c>
      <c r="C59" s="189" t="s">
        <v>272</v>
      </c>
      <c r="E59" s="189" t="s">
        <v>273</v>
      </c>
      <c r="F59" s="186"/>
      <c r="H59" s="187"/>
      <c r="I59" s="187"/>
    </row>
    <row r="60" spans="1:9" customFormat="1" ht="19.5" customHeight="1" x14ac:dyDescent="0.25">
      <c r="A60" s="190" t="s">
        <v>274</v>
      </c>
      <c r="B60" s="187"/>
      <c r="C60" s="191" t="s">
        <v>275</v>
      </c>
      <c r="D60" s="74"/>
      <c r="E60" s="191" t="s">
        <v>276</v>
      </c>
      <c r="F60" s="186"/>
      <c r="G60" s="74"/>
      <c r="H60" s="74"/>
      <c r="I60" s="74"/>
    </row>
    <row r="61" spans="1:9" customFormat="1" ht="19.5" x14ac:dyDescent="0.3">
      <c r="A61" s="74"/>
      <c r="B61" s="192"/>
      <c r="C61" s="192"/>
      <c r="D61" s="112"/>
      <c r="E61" s="192"/>
      <c r="F61" s="112"/>
      <c r="G61" s="112"/>
      <c r="H61" s="74"/>
      <c r="I61" s="74"/>
    </row>
    <row r="62" spans="1:9" customFormat="1" ht="31.5" customHeight="1" x14ac:dyDescent="0.25">
      <c r="A62" s="74"/>
      <c r="B62" s="193"/>
      <c r="C62" s="193"/>
      <c r="D62" s="74"/>
      <c r="E62" s="193"/>
      <c r="F62" s="74"/>
      <c r="G62" s="74"/>
      <c r="H62" s="74"/>
      <c r="I62" s="74"/>
    </row>
    <row r="63" spans="1:9" ht="17.25" thickBot="1" x14ac:dyDescent="0.3">
      <c r="B63" s="194"/>
      <c r="C63" s="194"/>
      <c r="D63" s="194"/>
      <c r="E63" s="195"/>
      <c r="F63" s="196"/>
    </row>
    <row r="64" spans="1:9" ht="16.5" customHeight="1" x14ac:dyDescent="0.25">
      <c r="B64" s="197" t="s">
        <v>71</v>
      </c>
      <c r="C64" s="197"/>
      <c r="D64" s="197"/>
      <c r="E64" s="197"/>
      <c r="F64" s="197"/>
    </row>
    <row r="65" spans="2:6" x14ac:dyDescent="0.25">
      <c r="B65" s="198" t="s">
        <v>277</v>
      </c>
      <c r="C65" s="198"/>
      <c r="D65" s="198"/>
      <c r="E65" s="198"/>
      <c r="F65" s="198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F126302D-7B1F-4C36-80C6-37781AA5954D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221A8-3369-46DD-924F-1A0FA82DDE94}">
  <sheetPr>
    <pageSetUpPr fitToPage="1"/>
  </sheetPr>
  <dimension ref="B1:J172"/>
  <sheetViews>
    <sheetView view="pageBreakPreview" topLeftCell="B133" zoomScaleNormal="100" zoomScaleSheetLayoutView="100" workbookViewId="0">
      <selection activeCell="E173" sqref="E173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71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0" ht="4.5" customHeight="1" x14ac:dyDescent="0.25">
      <c r="B1" s="74"/>
      <c r="C1" s="74"/>
      <c r="D1" s="74"/>
      <c r="E1" s="74"/>
      <c r="F1" s="74"/>
      <c r="G1" s="74"/>
      <c r="H1" s="74"/>
    </row>
    <row r="2" spans="2:10" ht="15" customHeight="1" x14ac:dyDescent="0.25">
      <c r="B2" s="75"/>
      <c r="C2" s="75"/>
      <c r="D2" s="75"/>
      <c r="E2" s="75"/>
      <c r="F2" s="75"/>
      <c r="G2" s="75"/>
      <c r="H2" s="75"/>
    </row>
    <row r="3" spans="2:10" ht="15" customHeight="1" x14ac:dyDescent="0.25">
      <c r="B3" s="75"/>
      <c r="C3" s="75"/>
      <c r="D3" s="75"/>
      <c r="E3" s="75"/>
      <c r="F3" s="75"/>
      <c r="G3" s="75"/>
      <c r="H3" s="75"/>
    </row>
    <row r="4" spans="2:10" ht="34.5" customHeight="1" x14ac:dyDescent="0.25">
      <c r="B4" s="76"/>
      <c r="C4" s="76"/>
      <c r="D4" s="76"/>
      <c r="E4" s="76"/>
      <c r="F4" s="76"/>
      <c r="G4" s="76"/>
      <c r="H4" s="76"/>
    </row>
    <row r="5" spans="2:10" ht="5.25" customHeight="1" x14ac:dyDescent="0.25">
      <c r="B5" s="75" t="s">
        <v>73</v>
      </c>
      <c r="C5" s="75"/>
      <c r="D5" s="75"/>
      <c r="E5" s="75"/>
      <c r="F5" s="75"/>
      <c r="G5" s="75"/>
      <c r="H5" s="75"/>
    </row>
    <row r="6" spans="2:10" ht="28.5" customHeight="1" x14ac:dyDescent="0.25">
      <c r="B6" s="75"/>
      <c r="C6" s="75"/>
      <c r="D6" s="75"/>
      <c r="E6" s="75"/>
      <c r="F6" s="75"/>
      <c r="G6" s="75"/>
      <c r="H6" s="75"/>
    </row>
    <row r="7" spans="2:10" ht="20.25" x14ac:dyDescent="0.25">
      <c r="B7" s="77" t="s">
        <v>74</v>
      </c>
      <c r="C7" s="77"/>
      <c r="D7" s="77"/>
      <c r="E7" s="77"/>
      <c r="F7" s="77"/>
      <c r="G7" s="77"/>
      <c r="H7" s="77"/>
    </row>
    <row r="8" spans="2:10" ht="18" x14ac:dyDescent="0.25">
      <c r="B8" s="78" t="s">
        <v>75</v>
      </c>
      <c r="C8" s="78"/>
      <c r="D8" s="78"/>
      <c r="E8" s="78"/>
      <c r="F8" s="78"/>
      <c r="G8" s="78"/>
      <c r="H8" s="78"/>
    </row>
    <row r="9" spans="2:10" ht="26.25" customHeight="1" thickBot="1" x14ac:dyDescent="0.3">
      <c r="B9" s="78" t="s">
        <v>76</v>
      </c>
      <c r="C9" s="78"/>
      <c r="D9" s="78"/>
      <c r="E9" s="78"/>
      <c r="F9" s="78"/>
      <c r="G9" s="78"/>
      <c r="H9" s="78"/>
    </row>
    <row r="10" spans="2:10" ht="30" customHeight="1" thickBot="1" x14ac:dyDescent="0.3">
      <c r="B10" s="79"/>
      <c r="C10" s="80" t="s">
        <v>77</v>
      </c>
      <c r="D10" s="80"/>
      <c r="E10" s="80"/>
      <c r="F10" s="80"/>
      <c r="G10" s="80"/>
      <c r="H10" s="80"/>
    </row>
    <row r="11" spans="2:10" ht="17.25" thickBot="1" x14ac:dyDescent="0.3">
      <c r="B11" s="79"/>
      <c r="C11" s="79"/>
      <c r="D11" s="79"/>
      <c r="E11" s="81"/>
      <c r="F11" s="79" t="s">
        <v>78</v>
      </c>
      <c r="G11" s="79"/>
      <c r="H11" s="79"/>
    </row>
    <row r="12" spans="2:10" ht="39.75" customHeight="1" thickBot="1" x14ac:dyDescent="0.3">
      <c r="B12" s="79"/>
      <c r="C12" s="82" t="s">
        <v>79</v>
      </c>
      <c r="D12" s="83" t="s">
        <v>80</v>
      </c>
      <c r="E12" s="81" t="s">
        <v>81</v>
      </c>
      <c r="F12" s="83" t="s">
        <v>82</v>
      </c>
      <c r="G12" s="83" t="s">
        <v>83</v>
      </c>
      <c r="H12" s="83" t="s">
        <v>84</v>
      </c>
    </row>
    <row r="13" spans="2:10" ht="24.95" customHeight="1" thickBot="1" x14ac:dyDescent="0.3">
      <c r="B13" s="84"/>
      <c r="C13" s="85"/>
      <c r="D13" s="86"/>
      <c r="E13" s="87" t="s">
        <v>85</v>
      </c>
      <c r="F13" s="86"/>
      <c r="G13" s="86"/>
      <c r="H13" s="88">
        <f>+'[1]INGRESOS Y EGRESOS JUNIO '!H98</f>
        <v>1858421.9100000001</v>
      </c>
    </row>
    <row r="14" spans="2:10" ht="24.95" customHeight="1" thickBot="1" x14ac:dyDescent="0.3">
      <c r="B14" s="84"/>
      <c r="C14" s="89">
        <v>44746</v>
      </c>
      <c r="D14" s="86"/>
      <c r="E14" s="90" t="s">
        <v>86</v>
      </c>
      <c r="F14" s="91">
        <v>5000</v>
      </c>
      <c r="G14" s="92"/>
      <c r="H14" s="93">
        <f>H13+F14-G14</f>
        <v>1863421.9100000001</v>
      </c>
    </row>
    <row r="15" spans="2:10" ht="24.95" customHeight="1" thickBot="1" x14ac:dyDescent="0.3">
      <c r="B15" s="84"/>
      <c r="C15" s="89">
        <v>44746</v>
      </c>
      <c r="D15" s="86"/>
      <c r="E15" s="90" t="s">
        <v>87</v>
      </c>
      <c r="F15" s="91">
        <v>5000</v>
      </c>
      <c r="G15" s="94"/>
      <c r="H15" s="93">
        <f t="shared" ref="H15:H78" si="0">H14+F15-G15</f>
        <v>1868421.9100000001</v>
      </c>
    </row>
    <row r="16" spans="2:10" ht="24.95" customHeight="1" thickBot="1" x14ac:dyDescent="0.3">
      <c r="B16" s="84"/>
      <c r="C16" s="89">
        <v>44746</v>
      </c>
      <c r="D16" s="95"/>
      <c r="E16" s="90" t="s">
        <v>88</v>
      </c>
      <c r="F16" s="91">
        <v>5000</v>
      </c>
      <c r="G16" s="94"/>
      <c r="H16" s="93">
        <f t="shared" si="0"/>
        <v>1873421.9100000001</v>
      </c>
      <c r="J16" s="96"/>
    </row>
    <row r="17" spans="2:8" ht="24.95" customHeight="1" thickBot="1" x14ac:dyDescent="0.3">
      <c r="B17" s="84"/>
      <c r="C17" s="89">
        <v>44746</v>
      </c>
      <c r="D17" s="95"/>
      <c r="E17" s="90" t="s">
        <v>89</v>
      </c>
      <c r="F17" s="91"/>
      <c r="G17" s="94">
        <v>40500</v>
      </c>
      <c r="H17" s="93">
        <f t="shared" si="0"/>
        <v>1832921.9100000001</v>
      </c>
    </row>
    <row r="18" spans="2:8" ht="24.95" customHeight="1" thickBot="1" x14ac:dyDescent="0.3">
      <c r="B18" s="84"/>
      <c r="C18" s="89">
        <v>44747</v>
      </c>
      <c r="D18" s="95"/>
      <c r="E18" s="90" t="s">
        <v>90</v>
      </c>
      <c r="F18" s="91">
        <v>5000</v>
      </c>
      <c r="G18" s="94"/>
      <c r="H18" s="93">
        <f t="shared" si="0"/>
        <v>1837921.9100000001</v>
      </c>
    </row>
    <row r="19" spans="2:8" ht="24.95" customHeight="1" thickBot="1" x14ac:dyDescent="0.3">
      <c r="B19" s="84"/>
      <c r="C19" s="89">
        <v>44747</v>
      </c>
      <c r="D19" s="97"/>
      <c r="E19" s="90" t="s">
        <v>91</v>
      </c>
      <c r="F19" s="98">
        <v>8000</v>
      </c>
      <c r="G19" s="94"/>
      <c r="H19" s="93">
        <f t="shared" si="0"/>
        <v>1845921.9100000001</v>
      </c>
    </row>
    <row r="20" spans="2:8" ht="24.95" customHeight="1" thickBot="1" x14ac:dyDescent="0.3">
      <c r="B20" s="84"/>
      <c r="C20" s="89">
        <v>44747</v>
      </c>
      <c r="D20" s="95"/>
      <c r="E20" s="90" t="s">
        <v>92</v>
      </c>
      <c r="F20" s="98"/>
      <c r="G20" s="94"/>
      <c r="H20" s="93">
        <f t="shared" si="0"/>
        <v>1845921.9100000001</v>
      </c>
    </row>
    <row r="21" spans="2:8" ht="24.95" customHeight="1" thickBot="1" x14ac:dyDescent="0.3">
      <c r="B21" s="84"/>
      <c r="C21" s="89">
        <v>44747</v>
      </c>
      <c r="D21" s="95"/>
      <c r="E21" s="90" t="s">
        <v>93</v>
      </c>
      <c r="F21" s="98">
        <v>5000</v>
      </c>
      <c r="G21" s="94"/>
      <c r="H21" s="93">
        <f t="shared" si="0"/>
        <v>1850921.9100000001</v>
      </c>
    </row>
    <row r="22" spans="2:8" ht="24.95" customHeight="1" thickBot="1" x14ac:dyDescent="0.3">
      <c r="B22" s="84"/>
      <c r="C22" s="89">
        <v>44747</v>
      </c>
      <c r="D22" s="95"/>
      <c r="E22" s="90" t="s">
        <v>94</v>
      </c>
      <c r="F22" s="98">
        <v>8000</v>
      </c>
      <c r="G22" s="94"/>
      <c r="H22" s="93">
        <f t="shared" si="0"/>
        <v>1858921.9100000001</v>
      </c>
    </row>
    <row r="23" spans="2:8" ht="24.95" customHeight="1" thickBot="1" x14ac:dyDescent="0.3">
      <c r="B23" s="84"/>
      <c r="C23" s="89">
        <v>44748</v>
      </c>
      <c r="D23" s="99"/>
      <c r="E23" s="90" t="s">
        <v>95</v>
      </c>
      <c r="F23" s="98">
        <v>5000</v>
      </c>
      <c r="G23" s="94"/>
      <c r="H23" s="93">
        <f t="shared" si="0"/>
        <v>1863921.9100000001</v>
      </c>
    </row>
    <row r="24" spans="2:8" ht="24.95" customHeight="1" thickBot="1" x14ac:dyDescent="0.3">
      <c r="B24" s="84"/>
      <c r="C24" s="89">
        <v>44748</v>
      </c>
      <c r="D24" s="95"/>
      <c r="E24" s="90" t="s">
        <v>96</v>
      </c>
      <c r="F24" s="98">
        <v>5000</v>
      </c>
      <c r="G24" s="94"/>
      <c r="H24" s="93">
        <f t="shared" si="0"/>
        <v>1868921.9100000001</v>
      </c>
    </row>
    <row r="25" spans="2:8" ht="24.95" customHeight="1" thickBot="1" x14ac:dyDescent="0.3">
      <c r="B25" s="84"/>
      <c r="C25" s="89">
        <v>44748</v>
      </c>
      <c r="D25" s="95"/>
      <c r="E25" s="90" t="s">
        <v>97</v>
      </c>
      <c r="F25" s="98">
        <v>5000</v>
      </c>
      <c r="G25" s="94"/>
      <c r="H25" s="93">
        <f t="shared" si="0"/>
        <v>1873921.9100000001</v>
      </c>
    </row>
    <row r="26" spans="2:8" ht="24.95" customHeight="1" thickBot="1" x14ac:dyDescent="0.3">
      <c r="B26" s="84"/>
      <c r="C26" s="89">
        <v>44748</v>
      </c>
      <c r="D26" s="95"/>
      <c r="E26" s="90" t="s">
        <v>98</v>
      </c>
      <c r="F26" s="98">
        <v>5000</v>
      </c>
      <c r="G26" s="94"/>
      <c r="H26" s="93">
        <f t="shared" si="0"/>
        <v>1878921.9100000001</v>
      </c>
    </row>
    <row r="27" spans="2:8" ht="24.95" customHeight="1" thickBot="1" x14ac:dyDescent="0.3">
      <c r="B27" s="84"/>
      <c r="C27" s="89">
        <v>44748</v>
      </c>
      <c r="D27" s="95"/>
      <c r="E27" s="90" t="s">
        <v>99</v>
      </c>
      <c r="F27" s="98">
        <v>5000</v>
      </c>
      <c r="G27" s="94"/>
      <c r="H27" s="93">
        <f t="shared" si="0"/>
        <v>1883921.9100000001</v>
      </c>
    </row>
    <row r="28" spans="2:8" ht="24.95" customHeight="1" thickBot="1" x14ac:dyDescent="0.3">
      <c r="B28" s="84"/>
      <c r="C28" s="89">
        <v>44748</v>
      </c>
      <c r="D28" s="95"/>
      <c r="E28" s="90" t="s">
        <v>100</v>
      </c>
      <c r="F28" s="98">
        <v>13000</v>
      </c>
      <c r="G28" s="94"/>
      <c r="H28" s="93">
        <f t="shared" si="0"/>
        <v>1896921.9100000001</v>
      </c>
    </row>
    <row r="29" spans="2:8" ht="24.95" customHeight="1" thickBot="1" x14ac:dyDescent="0.3">
      <c r="B29" s="84"/>
      <c r="C29" s="89">
        <v>44749</v>
      </c>
      <c r="D29" s="95"/>
      <c r="E29" s="90" t="s">
        <v>101</v>
      </c>
      <c r="F29" s="94"/>
      <c r="G29" s="94">
        <v>2571.4499999999998</v>
      </c>
      <c r="H29" s="93">
        <f t="shared" si="0"/>
        <v>1894350.4600000002</v>
      </c>
    </row>
    <row r="30" spans="2:8" ht="24.95" customHeight="1" thickBot="1" x14ac:dyDescent="0.3">
      <c r="B30" s="84"/>
      <c r="C30" s="89">
        <v>44750</v>
      </c>
      <c r="D30" s="95"/>
      <c r="E30" s="90" t="s">
        <v>102</v>
      </c>
      <c r="F30" s="94">
        <v>5000</v>
      </c>
      <c r="G30" s="94"/>
      <c r="H30" s="93">
        <f t="shared" si="0"/>
        <v>1899350.4600000002</v>
      </c>
    </row>
    <row r="31" spans="2:8" ht="24.95" customHeight="1" thickBot="1" x14ac:dyDescent="0.3">
      <c r="B31" s="84"/>
      <c r="C31" s="89">
        <v>44753</v>
      </c>
      <c r="D31" s="95"/>
      <c r="E31" s="90" t="s">
        <v>103</v>
      </c>
      <c r="F31" s="94">
        <v>5000</v>
      </c>
      <c r="G31" s="94"/>
      <c r="H31" s="93">
        <f t="shared" si="0"/>
        <v>1904350.4600000002</v>
      </c>
    </row>
    <row r="32" spans="2:8" ht="24.95" customHeight="1" thickBot="1" x14ac:dyDescent="0.3">
      <c r="B32" s="84"/>
      <c r="C32" s="89">
        <v>44753</v>
      </c>
      <c r="D32" s="95"/>
      <c r="E32" s="90" t="s">
        <v>104</v>
      </c>
      <c r="F32" s="94">
        <v>5000</v>
      </c>
      <c r="G32" s="94"/>
      <c r="H32" s="93">
        <f t="shared" si="0"/>
        <v>1909350.4600000002</v>
      </c>
    </row>
    <row r="33" spans="2:10" ht="24.95" customHeight="1" thickBot="1" x14ac:dyDescent="0.3">
      <c r="B33" s="84"/>
      <c r="C33" s="89">
        <v>44753</v>
      </c>
      <c r="D33" s="95"/>
      <c r="E33" s="90" t="s">
        <v>105</v>
      </c>
      <c r="F33" s="94">
        <v>5000</v>
      </c>
      <c r="G33" s="94"/>
      <c r="H33" s="93">
        <f t="shared" si="0"/>
        <v>1914350.4600000002</v>
      </c>
    </row>
    <row r="34" spans="2:10" ht="24.95" customHeight="1" thickBot="1" x14ac:dyDescent="0.3">
      <c r="B34" s="84"/>
      <c r="C34" s="89">
        <v>44754</v>
      </c>
      <c r="D34" s="95"/>
      <c r="E34" s="90" t="s">
        <v>106</v>
      </c>
      <c r="F34" s="94">
        <v>5000</v>
      </c>
      <c r="G34" s="94"/>
      <c r="H34" s="93">
        <f t="shared" si="0"/>
        <v>1919350.4600000002</v>
      </c>
    </row>
    <row r="35" spans="2:10" ht="24.95" customHeight="1" thickBot="1" x14ac:dyDescent="0.3">
      <c r="B35" s="84"/>
      <c r="C35" s="89">
        <v>44755</v>
      </c>
      <c r="D35" s="95"/>
      <c r="E35" s="90" t="s">
        <v>107</v>
      </c>
      <c r="F35" s="94">
        <v>5000</v>
      </c>
      <c r="G35" s="94"/>
      <c r="H35" s="93">
        <f t="shared" si="0"/>
        <v>1924350.4600000002</v>
      </c>
    </row>
    <row r="36" spans="2:10" ht="24.95" customHeight="1" thickBot="1" x14ac:dyDescent="0.3">
      <c r="B36" s="84"/>
      <c r="C36" s="89">
        <v>44755</v>
      </c>
      <c r="D36" s="95"/>
      <c r="E36" s="90" t="s">
        <v>108</v>
      </c>
      <c r="F36" s="94">
        <v>5000</v>
      </c>
      <c r="G36" s="94"/>
      <c r="H36" s="93">
        <f t="shared" si="0"/>
        <v>1929350.4600000002</v>
      </c>
    </row>
    <row r="37" spans="2:10" ht="24.95" customHeight="1" thickBot="1" x14ac:dyDescent="0.3">
      <c r="B37" s="84"/>
      <c r="C37" s="89">
        <v>44756</v>
      </c>
      <c r="D37" s="95"/>
      <c r="E37" s="90" t="s">
        <v>109</v>
      </c>
      <c r="F37" s="94"/>
      <c r="G37" s="94">
        <v>1700</v>
      </c>
      <c r="H37" s="93">
        <f t="shared" si="0"/>
        <v>1927650.4600000002</v>
      </c>
    </row>
    <row r="38" spans="2:10" ht="24.95" customHeight="1" thickBot="1" x14ac:dyDescent="0.3">
      <c r="B38" s="84"/>
      <c r="C38" s="89">
        <v>44756</v>
      </c>
      <c r="D38" s="95"/>
      <c r="E38" s="90" t="s">
        <v>110</v>
      </c>
      <c r="F38" s="94"/>
      <c r="G38" s="94">
        <v>1700</v>
      </c>
      <c r="H38" s="93">
        <f t="shared" si="0"/>
        <v>1925950.4600000002</v>
      </c>
    </row>
    <row r="39" spans="2:10" ht="24.95" customHeight="1" thickBot="1" x14ac:dyDescent="0.3">
      <c r="B39" s="84"/>
      <c r="C39" s="89">
        <v>44756</v>
      </c>
      <c r="D39" s="95"/>
      <c r="E39" s="90" t="s">
        <v>111</v>
      </c>
      <c r="F39" s="94"/>
      <c r="G39" s="94">
        <v>10100</v>
      </c>
      <c r="H39" s="93">
        <f t="shared" si="0"/>
        <v>1915850.4600000002</v>
      </c>
    </row>
    <row r="40" spans="2:10" ht="24.95" customHeight="1" thickBot="1" x14ac:dyDescent="0.3">
      <c r="B40" s="84"/>
      <c r="C40" s="89">
        <v>44756</v>
      </c>
      <c r="D40" s="97">
        <v>4410</v>
      </c>
      <c r="E40" s="90" t="s">
        <v>112</v>
      </c>
      <c r="F40" s="94"/>
      <c r="G40" s="94">
        <v>49102.95</v>
      </c>
      <c r="H40" s="93">
        <f t="shared" si="0"/>
        <v>1866747.5100000002</v>
      </c>
    </row>
    <row r="41" spans="2:10" ht="24.95" customHeight="1" thickBot="1" x14ac:dyDescent="0.3">
      <c r="B41" s="84"/>
      <c r="C41" s="89">
        <v>44757</v>
      </c>
      <c r="D41" s="95"/>
      <c r="E41" s="90" t="s">
        <v>113</v>
      </c>
      <c r="F41" s="94">
        <v>8000</v>
      </c>
      <c r="G41" s="94"/>
      <c r="H41" s="93">
        <f t="shared" si="0"/>
        <v>1874747.5100000002</v>
      </c>
      <c r="J41" s="96"/>
    </row>
    <row r="42" spans="2:10" ht="24.95" customHeight="1" thickBot="1" x14ac:dyDescent="0.3">
      <c r="B42" s="84"/>
      <c r="C42" s="89">
        <v>44757</v>
      </c>
      <c r="D42" s="95"/>
      <c r="E42" s="90" t="s">
        <v>114</v>
      </c>
      <c r="F42" s="94">
        <v>5000</v>
      </c>
      <c r="G42" s="94"/>
      <c r="H42" s="93">
        <f t="shared" si="0"/>
        <v>1879747.5100000002</v>
      </c>
    </row>
    <row r="43" spans="2:10" ht="24.95" customHeight="1" thickBot="1" x14ac:dyDescent="0.3">
      <c r="B43" s="84"/>
      <c r="C43" s="89">
        <v>44757</v>
      </c>
      <c r="D43" s="95"/>
      <c r="E43" s="90" t="s">
        <v>115</v>
      </c>
      <c r="F43" s="94">
        <v>5000</v>
      </c>
      <c r="G43" s="94"/>
      <c r="H43" s="93">
        <f t="shared" si="0"/>
        <v>1884747.5100000002</v>
      </c>
    </row>
    <row r="44" spans="2:10" ht="24.95" customHeight="1" thickBot="1" x14ac:dyDescent="0.3">
      <c r="B44" s="84"/>
      <c r="C44" s="89">
        <v>44760</v>
      </c>
      <c r="D44" s="95"/>
      <c r="E44" s="90" t="s">
        <v>116</v>
      </c>
      <c r="F44" s="94"/>
      <c r="G44" s="94"/>
      <c r="H44" s="93">
        <f t="shared" si="0"/>
        <v>1884747.5100000002</v>
      </c>
    </row>
    <row r="45" spans="2:10" ht="24.95" customHeight="1" thickBot="1" x14ac:dyDescent="0.3">
      <c r="B45" s="84"/>
      <c r="C45" s="89">
        <v>44760</v>
      </c>
      <c r="D45" s="95"/>
      <c r="E45" s="90" t="s">
        <v>117</v>
      </c>
      <c r="F45" s="94">
        <v>5000</v>
      </c>
      <c r="G45" s="94"/>
      <c r="H45" s="93">
        <f t="shared" si="0"/>
        <v>1889747.5100000002</v>
      </c>
    </row>
    <row r="46" spans="2:10" ht="24.95" customHeight="1" thickBot="1" x14ac:dyDescent="0.3">
      <c r="B46" s="84"/>
      <c r="C46" s="89">
        <v>44760</v>
      </c>
      <c r="D46" s="95"/>
      <c r="E46" s="90" t="s">
        <v>118</v>
      </c>
      <c r="F46" s="94">
        <v>8000</v>
      </c>
      <c r="G46" s="94"/>
      <c r="H46" s="93">
        <f t="shared" si="0"/>
        <v>1897747.5100000002</v>
      </c>
    </row>
    <row r="47" spans="2:10" ht="24.95" customHeight="1" thickBot="1" x14ac:dyDescent="0.3">
      <c r="B47" s="84"/>
      <c r="C47" s="89">
        <v>44760</v>
      </c>
      <c r="D47" s="95"/>
      <c r="E47" s="90" t="s">
        <v>119</v>
      </c>
      <c r="F47" s="94">
        <v>5000</v>
      </c>
      <c r="G47" s="94"/>
      <c r="H47" s="93">
        <f t="shared" si="0"/>
        <v>1902747.5100000002</v>
      </c>
    </row>
    <row r="48" spans="2:10" ht="24.95" customHeight="1" thickBot="1" x14ac:dyDescent="0.3">
      <c r="B48" s="84"/>
      <c r="C48" s="89">
        <v>44760</v>
      </c>
      <c r="D48" s="95"/>
      <c r="E48" s="90" t="s">
        <v>120</v>
      </c>
      <c r="F48" s="94">
        <v>8000</v>
      </c>
      <c r="G48" s="94"/>
      <c r="H48" s="93">
        <f t="shared" si="0"/>
        <v>1910747.5100000002</v>
      </c>
    </row>
    <row r="49" spans="2:8" ht="24.95" customHeight="1" thickBot="1" x14ac:dyDescent="0.3">
      <c r="B49" s="84"/>
      <c r="C49" s="89">
        <v>44761</v>
      </c>
      <c r="D49" s="95"/>
      <c r="E49" s="90" t="s">
        <v>121</v>
      </c>
      <c r="F49" s="94"/>
      <c r="G49" s="94">
        <v>11750</v>
      </c>
      <c r="H49" s="93">
        <f t="shared" si="0"/>
        <v>1898997.5100000002</v>
      </c>
    </row>
    <row r="50" spans="2:8" ht="24.95" customHeight="1" thickBot="1" x14ac:dyDescent="0.3">
      <c r="B50" s="84"/>
      <c r="C50" s="89">
        <v>44761</v>
      </c>
      <c r="D50" s="95"/>
      <c r="E50" s="90" t="s">
        <v>122</v>
      </c>
      <c r="F50" s="94"/>
      <c r="G50" s="94">
        <v>11750</v>
      </c>
      <c r="H50" s="93">
        <f t="shared" si="0"/>
        <v>1887247.5100000002</v>
      </c>
    </row>
    <row r="51" spans="2:8" ht="24.95" customHeight="1" thickBot="1" x14ac:dyDescent="0.3">
      <c r="B51" s="84"/>
      <c r="C51" s="89">
        <v>44761</v>
      </c>
      <c r="D51" s="95"/>
      <c r="E51" s="90" t="s">
        <v>123</v>
      </c>
      <c r="F51" s="94"/>
      <c r="G51" s="94">
        <v>11750</v>
      </c>
      <c r="H51" s="93">
        <f t="shared" si="0"/>
        <v>1875497.5100000002</v>
      </c>
    </row>
    <row r="52" spans="2:8" ht="24.95" customHeight="1" thickBot="1" x14ac:dyDescent="0.3">
      <c r="B52" s="84"/>
      <c r="C52" s="89">
        <v>44761</v>
      </c>
      <c r="D52" s="95"/>
      <c r="E52" s="90" t="s">
        <v>124</v>
      </c>
      <c r="F52" s="94"/>
      <c r="G52" s="94">
        <v>11750</v>
      </c>
      <c r="H52" s="93">
        <f t="shared" si="0"/>
        <v>1863747.5100000002</v>
      </c>
    </row>
    <row r="53" spans="2:8" ht="24.95" customHeight="1" thickBot="1" x14ac:dyDescent="0.3">
      <c r="B53" s="84"/>
      <c r="C53" s="89">
        <v>44761</v>
      </c>
      <c r="D53" s="95"/>
      <c r="E53" s="90" t="s">
        <v>125</v>
      </c>
      <c r="F53" s="94"/>
      <c r="G53" s="94">
        <v>11750</v>
      </c>
      <c r="H53" s="93">
        <f t="shared" si="0"/>
        <v>1851997.5100000002</v>
      </c>
    </row>
    <row r="54" spans="2:8" ht="24.95" customHeight="1" thickBot="1" x14ac:dyDescent="0.3">
      <c r="B54" s="84"/>
      <c r="C54" s="89">
        <v>44761</v>
      </c>
      <c r="D54" s="95"/>
      <c r="E54" s="90" t="s">
        <v>126</v>
      </c>
      <c r="F54" s="94"/>
      <c r="G54" s="94">
        <v>11750</v>
      </c>
      <c r="H54" s="93">
        <f t="shared" si="0"/>
        <v>1840247.5100000002</v>
      </c>
    </row>
    <row r="55" spans="2:8" ht="24.95" customHeight="1" thickBot="1" x14ac:dyDescent="0.3">
      <c r="B55" s="84"/>
      <c r="C55" s="89">
        <v>44761</v>
      </c>
      <c r="D55" s="95"/>
      <c r="E55" s="90" t="s">
        <v>127</v>
      </c>
      <c r="F55" s="94"/>
      <c r="G55" s="94">
        <v>11750</v>
      </c>
      <c r="H55" s="93">
        <f t="shared" si="0"/>
        <v>1828497.5100000002</v>
      </c>
    </row>
    <row r="56" spans="2:8" ht="24.95" customHeight="1" thickBot="1" x14ac:dyDescent="0.3">
      <c r="B56" s="84"/>
      <c r="C56" s="89">
        <v>44761</v>
      </c>
      <c r="D56" s="95"/>
      <c r="E56" s="90" t="s">
        <v>128</v>
      </c>
      <c r="F56" s="94">
        <v>5000</v>
      </c>
      <c r="G56" s="94"/>
      <c r="H56" s="93">
        <f t="shared" si="0"/>
        <v>1833497.5100000002</v>
      </c>
    </row>
    <row r="57" spans="2:8" ht="24.95" customHeight="1" thickBot="1" x14ac:dyDescent="0.3">
      <c r="B57" s="84"/>
      <c r="C57" s="89">
        <v>44761</v>
      </c>
      <c r="D57" s="95"/>
      <c r="E57" s="90" t="s">
        <v>129</v>
      </c>
      <c r="F57" s="94">
        <v>5000</v>
      </c>
      <c r="G57" s="94"/>
      <c r="H57" s="93">
        <f t="shared" si="0"/>
        <v>1838497.5100000002</v>
      </c>
    </row>
    <row r="58" spans="2:8" ht="24.95" customHeight="1" thickBot="1" x14ac:dyDescent="0.3">
      <c r="B58" s="84"/>
      <c r="C58" s="89">
        <v>44762</v>
      </c>
      <c r="D58" s="95"/>
      <c r="E58" s="90" t="s">
        <v>130</v>
      </c>
      <c r="F58" s="94">
        <v>8000</v>
      </c>
      <c r="G58" s="94"/>
      <c r="H58" s="93">
        <f t="shared" si="0"/>
        <v>1846497.5100000002</v>
      </c>
    </row>
    <row r="59" spans="2:8" ht="24.95" customHeight="1" thickBot="1" x14ac:dyDescent="0.3">
      <c r="B59" s="84"/>
      <c r="C59" s="89">
        <v>44762</v>
      </c>
      <c r="D59" s="95"/>
      <c r="E59" s="90" t="s">
        <v>131</v>
      </c>
      <c r="F59" s="94">
        <v>8000</v>
      </c>
      <c r="G59" s="94"/>
      <c r="H59" s="93">
        <f t="shared" si="0"/>
        <v>1854497.5100000002</v>
      </c>
    </row>
    <row r="60" spans="2:8" ht="24.95" customHeight="1" thickBot="1" x14ac:dyDescent="0.3">
      <c r="B60" s="84"/>
      <c r="C60" s="89">
        <v>44762</v>
      </c>
      <c r="D60" s="95"/>
      <c r="E60" s="90" t="s">
        <v>132</v>
      </c>
      <c r="F60" s="94">
        <v>5000</v>
      </c>
      <c r="G60" s="94"/>
      <c r="H60" s="93">
        <f t="shared" si="0"/>
        <v>1859497.5100000002</v>
      </c>
    </row>
    <row r="61" spans="2:8" ht="24.95" customHeight="1" thickBot="1" x14ac:dyDescent="0.3">
      <c r="B61" s="84"/>
      <c r="C61" s="89">
        <v>44762</v>
      </c>
      <c r="D61" s="95"/>
      <c r="E61" s="90" t="s">
        <v>133</v>
      </c>
      <c r="F61" s="94">
        <v>20000</v>
      </c>
      <c r="G61" s="94"/>
      <c r="H61" s="93">
        <f t="shared" si="0"/>
        <v>1879497.5100000002</v>
      </c>
    </row>
    <row r="62" spans="2:8" ht="24.95" customHeight="1" thickBot="1" x14ac:dyDescent="0.3">
      <c r="B62" s="84"/>
      <c r="C62" s="89">
        <v>44762</v>
      </c>
      <c r="D62" s="95"/>
      <c r="E62" s="90" t="s">
        <v>134</v>
      </c>
      <c r="F62" s="94">
        <v>20000</v>
      </c>
      <c r="G62" s="94"/>
      <c r="H62" s="93">
        <f t="shared" si="0"/>
        <v>1899497.5100000002</v>
      </c>
    </row>
    <row r="63" spans="2:8" ht="24.95" customHeight="1" thickBot="1" x14ac:dyDescent="0.3">
      <c r="B63" s="84"/>
      <c r="C63" s="89">
        <v>44762</v>
      </c>
      <c r="D63" s="95"/>
      <c r="E63" s="90" t="s">
        <v>135</v>
      </c>
      <c r="F63" s="94">
        <v>20000</v>
      </c>
      <c r="G63" s="94"/>
      <c r="H63" s="93">
        <f t="shared" si="0"/>
        <v>1919497.5100000002</v>
      </c>
    </row>
    <row r="64" spans="2:8" ht="24.95" customHeight="1" thickBot="1" x14ac:dyDescent="0.3">
      <c r="B64" s="84"/>
      <c r="C64" s="89">
        <v>44763</v>
      </c>
      <c r="D64" s="95"/>
      <c r="E64" s="90" t="s">
        <v>136</v>
      </c>
      <c r="F64" s="94">
        <v>5000</v>
      </c>
      <c r="G64" s="94"/>
      <c r="H64" s="93">
        <f t="shared" si="0"/>
        <v>1924497.5100000002</v>
      </c>
    </row>
    <row r="65" spans="2:8" ht="24.95" customHeight="1" thickBot="1" x14ac:dyDescent="0.3">
      <c r="B65" s="84"/>
      <c r="C65" s="89">
        <v>44763</v>
      </c>
      <c r="D65" s="95"/>
      <c r="E65" s="90" t="s">
        <v>137</v>
      </c>
      <c r="F65" s="94">
        <v>5000</v>
      </c>
      <c r="G65" s="94"/>
      <c r="H65" s="93">
        <f t="shared" si="0"/>
        <v>1929497.5100000002</v>
      </c>
    </row>
    <row r="66" spans="2:8" ht="24.75" customHeight="1" thickBot="1" x14ac:dyDescent="0.3">
      <c r="B66" s="84"/>
      <c r="C66" s="89">
        <v>44763</v>
      </c>
      <c r="D66" s="95"/>
      <c r="E66" s="90" t="s">
        <v>138</v>
      </c>
      <c r="F66" s="94">
        <v>20000</v>
      </c>
      <c r="G66" s="94"/>
      <c r="H66" s="93">
        <f t="shared" si="0"/>
        <v>1949497.5100000002</v>
      </c>
    </row>
    <row r="67" spans="2:8" ht="24.95" customHeight="1" thickBot="1" x14ac:dyDescent="0.3">
      <c r="B67" s="84"/>
      <c r="C67" s="89">
        <v>44763</v>
      </c>
      <c r="D67" s="95"/>
      <c r="E67" s="90" t="s">
        <v>139</v>
      </c>
      <c r="F67" s="94">
        <v>20000</v>
      </c>
      <c r="G67" s="94"/>
      <c r="H67" s="93">
        <f t="shared" si="0"/>
        <v>1969497.5100000002</v>
      </c>
    </row>
    <row r="68" spans="2:8" ht="24.95" customHeight="1" thickBot="1" x14ac:dyDescent="0.3">
      <c r="B68" s="84"/>
      <c r="C68" s="89">
        <v>44763</v>
      </c>
      <c r="D68" s="95"/>
      <c r="E68" s="90" t="s">
        <v>140</v>
      </c>
      <c r="F68" s="94">
        <v>20000</v>
      </c>
      <c r="G68" s="94"/>
      <c r="H68" s="93">
        <f t="shared" si="0"/>
        <v>1989497.5100000002</v>
      </c>
    </row>
    <row r="69" spans="2:8" ht="24.95" customHeight="1" thickBot="1" x14ac:dyDescent="0.3">
      <c r="B69" s="84"/>
      <c r="C69" s="89">
        <v>44763</v>
      </c>
      <c r="D69" s="100"/>
      <c r="E69" s="90" t="s">
        <v>141</v>
      </c>
      <c r="F69" s="94"/>
      <c r="G69" s="94">
        <v>6000</v>
      </c>
      <c r="H69" s="93">
        <f t="shared" si="0"/>
        <v>1983497.5100000002</v>
      </c>
    </row>
    <row r="70" spans="2:8" ht="24.95" customHeight="1" thickBot="1" x14ac:dyDescent="0.3">
      <c r="B70" s="84"/>
      <c r="C70" s="89">
        <v>44763</v>
      </c>
      <c r="D70" s="101"/>
      <c r="E70" s="90" t="s">
        <v>142</v>
      </c>
      <c r="F70" s="94"/>
      <c r="G70" s="94">
        <v>5600</v>
      </c>
      <c r="H70" s="93">
        <f t="shared" si="0"/>
        <v>1977897.5100000002</v>
      </c>
    </row>
    <row r="71" spans="2:8" ht="24.95" customHeight="1" thickBot="1" x14ac:dyDescent="0.3">
      <c r="B71" s="84"/>
      <c r="C71" s="89">
        <v>44763</v>
      </c>
      <c r="D71" s="101"/>
      <c r="E71" s="90" t="s">
        <v>143</v>
      </c>
      <c r="F71" s="94"/>
      <c r="G71" s="94">
        <v>6000</v>
      </c>
      <c r="H71" s="93">
        <f t="shared" si="0"/>
        <v>1971897.5100000002</v>
      </c>
    </row>
    <row r="72" spans="2:8" ht="24.95" customHeight="1" thickBot="1" x14ac:dyDescent="0.3">
      <c r="B72" s="84"/>
      <c r="C72" s="89">
        <v>44763</v>
      </c>
      <c r="D72" s="101"/>
      <c r="E72" s="90" t="s">
        <v>144</v>
      </c>
      <c r="F72" s="94"/>
      <c r="G72" s="94">
        <v>8400</v>
      </c>
      <c r="H72" s="93">
        <f t="shared" si="0"/>
        <v>1963497.5100000002</v>
      </c>
    </row>
    <row r="73" spans="2:8" ht="24.95" customHeight="1" thickBot="1" x14ac:dyDescent="0.3">
      <c r="B73" s="84"/>
      <c r="C73" s="89">
        <v>44763</v>
      </c>
      <c r="D73" s="101"/>
      <c r="E73" s="90" t="s">
        <v>145</v>
      </c>
      <c r="F73" s="94"/>
      <c r="G73" s="94">
        <v>8400</v>
      </c>
      <c r="H73" s="93">
        <f t="shared" si="0"/>
        <v>1955097.5100000002</v>
      </c>
    </row>
    <row r="74" spans="2:8" ht="24.95" customHeight="1" thickBot="1" x14ac:dyDescent="0.3">
      <c r="B74" s="84"/>
      <c r="C74" s="89">
        <v>44763</v>
      </c>
      <c r="D74" s="101"/>
      <c r="E74" s="90" t="s">
        <v>146</v>
      </c>
      <c r="F74" s="94"/>
      <c r="G74" s="94">
        <v>8400</v>
      </c>
      <c r="H74" s="93">
        <f t="shared" si="0"/>
        <v>1946697.5100000002</v>
      </c>
    </row>
    <row r="75" spans="2:8" ht="24.95" customHeight="1" thickBot="1" x14ac:dyDescent="0.3">
      <c r="B75" s="84"/>
      <c r="C75" s="89">
        <v>44763</v>
      </c>
      <c r="D75" s="101"/>
      <c r="E75" s="90" t="s">
        <v>147</v>
      </c>
      <c r="F75" s="94"/>
      <c r="G75" s="94">
        <v>15200</v>
      </c>
      <c r="H75" s="93">
        <f t="shared" si="0"/>
        <v>1931497.5100000002</v>
      </c>
    </row>
    <row r="76" spans="2:8" ht="24.95" customHeight="1" thickBot="1" x14ac:dyDescent="0.3">
      <c r="B76" s="84"/>
      <c r="C76" s="89">
        <v>44763</v>
      </c>
      <c r="D76" s="101"/>
      <c r="E76" s="90" t="s">
        <v>148</v>
      </c>
      <c r="F76" s="94"/>
      <c r="G76" s="94">
        <v>1350</v>
      </c>
      <c r="H76" s="93">
        <f t="shared" si="0"/>
        <v>1930147.5100000002</v>
      </c>
    </row>
    <row r="77" spans="2:8" ht="24.95" customHeight="1" thickBot="1" x14ac:dyDescent="0.3">
      <c r="B77" s="84"/>
      <c r="C77" s="89">
        <v>44763</v>
      </c>
      <c r="D77" s="101"/>
      <c r="E77" s="90" t="s">
        <v>149</v>
      </c>
      <c r="F77" s="94"/>
      <c r="G77" s="94">
        <v>1500</v>
      </c>
      <c r="H77" s="93">
        <f t="shared" si="0"/>
        <v>1928647.5100000002</v>
      </c>
    </row>
    <row r="78" spans="2:8" ht="24.95" customHeight="1" thickBot="1" x14ac:dyDescent="0.3">
      <c r="B78" s="84"/>
      <c r="C78" s="89">
        <v>44763</v>
      </c>
      <c r="D78" s="101"/>
      <c r="E78" s="90" t="s">
        <v>150</v>
      </c>
      <c r="F78" s="94"/>
      <c r="G78" s="94">
        <v>750</v>
      </c>
      <c r="H78" s="93">
        <f t="shared" si="0"/>
        <v>1927897.5100000002</v>
      </c>
    </row>
    <row r="79" spans="2:8" ht="24.95" customHeight="1" thickBot="1" x14ac:dyDescent="0.3">
      <c r="B79" s="84"/>
      <c r="C79" s="89">
        <v>44763</v>
      </c>
      <c r="D79" s="101"/>
      <c r="E79" s="90" t="s">
        <v>151</v>
      </c>
      <c r="F79" s="94"/>
      <c r="G79" s="94">
        <v>750</v>
      </c>
      <c r="H79" s="93">
        <f t="shared" ref="H79:H142" si="1">H78+F79-G79</f>
        <v>1927147.5100000002</v>
      </c>
    </row>
    <row r="80" spans="2:8" ht="24.95" customHeight="1" thickBot="1" x14ac:dyDescent="0.3">
      <c r="B80" s="84"/>
      <c r="C80" s="89">
        <v>44763</v>
      </c>
      <c r="D80" s="101"/>
      <c r="E80" s="90" t="s">
        <v>152</v>
      </c>
      <c r="F80" s="94"/>
      <c r="G80" s="94">
        <v>800</v>
      </c>
      <c r="H80" s="93">
        <f t="shared" si="1"/>
        <v>1926347.5100000002</v>
      </c>
    </row>
    <row r="81" spans="2:8" ht="24.95" customHeight="1" thickBot="1" x14ac:dyDescent="0.3">
      <c r="B81" s="84"/>
      <c r="C81" s="89">
        <v>44763</v>
      </c>
      <c r="D81" s="101"/>
      <c r="E81" s="90" t="s">
        <v>153</v>
      </c>
      <c r="F81" s="94"/>
      <c r="G81" s="94">
        <v>750</v>
      </c>
      <c r="H81" s="93">
        <f t="shared" si="1"/>
        <v>1925597.5100000002</v>
      </c>
    </row>
    <row r="82" spans="2:8" ht="24.95" customHeight="1" thickBot="1" x14ac:dyDescent="0.3">
      <c r="B82" s="84"/>
      <c r="C82" s="89">
        <v>44763</v>
      </c>
      <c r="D82" s="101"/>
      <c r="E82" s="90" t="s">
        <v>154</v>
      </c>
      <c r="F82" s="94"/>
      <c r="G82" s="94">
        <v>800</v>
      </c>
      <c r="H82" s="93">
        <f t="shared" si="1"/>
        <v>1924797.5100000002</v>
      </c>
    </row>
    <row r="83" spans="2:8" ht="24.95" customHeight="1" thickBot="1" x14ac:dyDescent="0.3">
      <c r="B83" s="84"/>
      <c r="C83" s="89">
        <v>44763</v>
      </c>
      <c r="D83" s="101"/>
      <c r="E83" s="90" t="s">
        <v>155</v>
      </c>
      <c r="F83" s="94"/>
      <c r="G83" s="94">
        <v>11200</v>
      </c>
      <c r="H83" s="93">
        <f t="shared" si="1"/>
        <v>1913597.5100000002</v>
      </c>
    </row>
    <row r="84" spans="2:8" ht="24.95" customHeight="1" thickBot="1" x14ac:dyDescent="0.3">
      <c r="B84" s="84"/>
      <c r="C84" s="89">
        <v>44763</v>
      </c>
      <c r="D84" s="101"/>
      <c r="E84" s="90" t="s">
        <v>156</v>
      </c>
      <c r="F84" s="94"/>
      <c r="G84" s="94">
        <v>9150</v>
      </c>
      <c r="H84" s="93">
        <f t="shared" si="1"/>
        <v>1904447.5100000002</v>
      </c>
    </row>
    <row r="85" spans="2:8" ht="24.95" customHeight="1" thickBot="1" x14ac:dyDescent="0.3">
      <c r="B85" s="84"/>
      <c r="C85" s="89">
        <v>44763</v>
      </c>
      <c r="D85" s="101"/>
      <c r="E85" s="90" t="s">
        <v>157</v>
      </c>
      <c r="F85" s="94"/>
      <c r="G85" s="94">
        <v>13700</v>
      </c>
      <c r="H85" s="93">
        <f t="shared" si="1"/>
        <v>1890747.5100000002</v>
      </c>
    </row>
    <row r="86" spans="2:8" ht="24.95" customHeight="1" thickBot="1" x14ac:dyDescent="0.3">
      <c r="B86" s="84"/>
      <c r="C86" s="89">
        <v>44763</v>
      </c>
      <c r="D86" s="102"/>
      <c r="E86" s="90" t="s">
        <v>158</v>
      </c>
      <c r="F86" s="94"/>
      <c r="G86" s="94">
        <v>100000</v>
      </c>
      <c r="H86" s="93">
        <f t="shared" si="1"/>
        <v>1790747.5100000002</v>
      </c>
    </row>
    <row r="87" spans="2:8" ht="24.95" customHeight="1" thickBot="1" x14ac:dyDescent="0.3">
      <c r="B87" s="84"/>
      <c r="C87" s="89">
        <v>44763</v>
      </c>
      <c r="D87" s="102"/>
      <c r="E87" s="90" t="s">
        <v>159</v>
      </c>
      <c r="F87" s="94"/>
      <c r="G87" s="94">
        <v>9665.34</v>
      </c>
      <c r="H87" s="93">
        <f t="shared" si="1"/>
        <v>1781082.1700000002</v>
      </c>
    </row>
    <row r="88" spans="2:8" ht="24.95" customHeight="1" thickBot="1" x14ac:dyDescent="0.3">
      <c r="B88" s="84"/>
      <c r="C88" s="89">
        <v>44763</v>
      </c>
      <c r="D88" s="102"/>
      <c r="E88" s="90" t="s">
        <v>160</v>
      </c>
      <c r="F88" s="94"/>
      <c r="G88" s="94">
        <v>7691.52</v>
      </c>
      <c r="H88" s="93">
        <f t="shared" si="1"/>
        <v>1773390.6500000001</v>
      </c>
    </row>
    <row r="89" spans="2:8" ht="24.95" customHeight="1" thickBot="1" x14ac:dyDescent="0.3">
      <c r="B89" s="84"/>
      <c r="C89" s="89">
        <v>44763</v>
      </c>
      <c r="D89" s="102"/>
      <c r="E89" s="90" t="s">
        <v>161</v>
      </c>
      <c r="F89" s="94"/>
      <c r="G89" s="94">
        <v>2425.91</v>
      </c>
      <c r="H89" s="93">
        <f t="shared" si="1"/>
        <v>1770964.7400000002</v>
      </c>
    </row>
    <row r="90" spans="2:8" ht="24.95" customHeight="1" thickBot="1" x14ac:dyDescent="0.3">
      <c r="B90" s="84"/>
      <c r="C90" s="89">
        <v>44764</v>
      </c>
      <c r="D90" s="102"/>
      <c r="E90" s="90" t="s">
        <v>162</v>
      </c>
      <c r="F90" s="94">
        <v>20000</v>
      </c>
      <c r="G90" s="94"/>
      <c r="H90" s="93">
        <f t="shared" si="1"/>
        <v>1790964.7400000002</v>
      </c>
    </row>
    <row r="91" spans="2:8" ht="24.95" customHeight="1" thickBot="1" x14ac:dyDescent="0.3">
      <c r="B91" s="84"/>
      <c r="C91" s="89">
        <v>44764</v>
      </c>
      <c r="D91" s="102"/>
      <c r="E91" s="90" t="s">
        <v>163</v>
      </c>
      <c r="F91" s="94">
        <v>20000</v>
      </c>
      <c r="G91" s="94"/>
      <c r="H91" s="93">
        <f t="shared" si="1"/>
        <v>1810964.7400000002</v>
      </c>
    </row>
    <row r="92" spans="2:8" ht="24.95" customHeight="1" thickBot="1" x14ac:dyDescent="0.3">
      <c r="B92" s="84"/>
      <c r="C92" s="89">
        <v>44764</v>
      </c>
      <c r="D92" s="102"/>
      <c r="E92" s="90" t="s">
        <v>164</v>
      </c>
      <c r="F92" s="94">
        <v>20000</v>
      </c>
      <c r="G92" s="94"/>
      <c r="H92" s="93">
        <f t="shared" si="1"/>
        <v>1830964.7400000002</v>
      </c>
    </row>
    <row r="93" spans="2:8" ht="24.95" customHeight="1" thickBot="1" x14ac:dyDescent="0.3">
      <c r="B93" s="84"/>
      <c r="C93" s="89">
        <v>44764</v>
      </c>
      <c r="D93" s="101"/>
      <c r="E93" s="90" t="s">
        <v>165</v>
      </c>
      <c r="F93" s="94">
        <v>8000</v>
      </c>
      <c r="G93" s="94"/>
      <c r="H93" s="93">
        <f t="shared" si="1"/>
        <v>1838964.7400000002</v>
      </c>
    </row>
    <row r="94" spans="2:8" ht="24.95" customHeight="1" thickBot="1" x14ac:dyDescent="0.3">
      <c r="B94" s="84"/>
      <c r="C94" s="89">
        <v>44764</v>
      </c>
      <c r="D94" s="101"/>
      <c r="E94" s="90" t="s">
        <v>166</v>
      </c>
      <c r="F94" s="94">
        <v>5000</v>
      </c>
      <c r="G94" s="94"/>
      <c r="H94" s="93">
        <f t="shared" si="1"/>
        <v>1843964.7400000002</v>
      </c>
    </row>
    <row r="95" spans="2:8" ht="24.95" customHeight="1" thickBot="1" x14ac:dyDescent="0.3">
      <c r="B95" s="84"/>
      <c r="C95" s="89">
        <v>44764</v>
      </c>
      <c r="D95" s="101"/>
      <c r="E95" s="90" t="s">
        <v>167</v>
      </c>
      <c r="F95" s="94">
        <v>5000</v>
      </c>
      <c r="G95" s="94"/>
      <c r="H95" s="93">
        <f t="shared" si="1"/>
        <v>1848964.7400000002</v>
      </c>
    </row>
    <row r="96" spans="2:8" ht="24.95" customHeight="1" thickBot="1" x14ac:dyDescent="0.3">
      <c r="B96" s="84"/>
      <c r="C96" s="89">
        <v>44764</v>
      </c>
      <c r="D96" s="101"/>
      <c r="E96" s="90" t="s">
        <v>168</v>
      </c>
      <c r="F96" s="94">
        <v>5000</v>
      </c>
      <c r="G96" s="94"/>
      <c r="H96" s="93">
        <f t="shared" si="1"/>
        <v>1853964.7400000002</v>
      </c>
    </row>
    <row r="97" spans="2:8" ht="24.95" customHeight="1" thickBot="1" x14ac:dyDescent="0.3">
      <c r="B97" s="84"/>
      <c r="C97" s="89">
        <v>44764</v>
      </c>
      <c r="D97" s="101"/>
      <c r="E97" s="90" t="s">
        <v>169</v>
      </c>
      <c r="F97" s="94">
        <v>20000</v>
      </c>
      <c r="G97" s="94"/>
      <c r="H97" s="93">
        <f t="shared" si="1"/>
        <v>1873964.7400000002</v>
      </c>
    </row>
    <row r="98" spans="2:8" ht="24.95" customHeight="1" thickBot="1" x14ac:dyDescent="0.3">
      <c r="B98" s="84"/>
      <c r="C98" s="89">
        <v>44767</v>
      </c>
      <c r="D98" s="101"/>
      <c r="E98" s="90" t="s">
        <v>170</v>
      </c>
      <c r="F98" s="94">
        <v>20000</v>
      </c>
      <c r="G98" s="94"/>
      <c r="H98" s="93">
        <f t="shared" si="1"/>
        <v>1893964.7400000002</v>
      </c>
    </row>
    <row r="99" spans="2:8" ht="24.95" customHeight="1" thickBot="1" x14ac:dyDescent="0.3">
      <c r="B99" s="84"/>
      <c r="C99" s="89">
        <v>44767</v>
      </c>
      <c r="D99" s="101"/>
      <c r="E99" s="90" t="s">
        <v>171</v>
      </c>
      <c r="F99" s="94">
        <v>8000</v>
      </c>
      <c r="G99" s="94"/>
      <c r="H99" s="93">
        <f t="shared" si="1"/>
        <v>1901964.7400000002</v>
      </c>
    </row>
    <row r="100" spans="2:8" ht="24.95" customHeight="1" thickBot="1" x14ac:dyDescent="0.3">
      <c r="B100" s="84"/>
      <c r="C100" s="89">
        <v>44767</v>
      </c>
      <c r="D100" s="101"/>
      <c r="E100" s="90" t="s">
        <v>172</v>
      </c>
      <c r="F100" s="94">
        <v>5000</v>
      </c>
      <c r="G100" s="94"/>
      <c r="H100" s="93">
        <f t="shared" si="1"/>
        <v>1906964.7400000002</v>
      </c>
    </row>
    <row r="101" spans="2:8" ht="24.95" customHeight="1" thickBot="1" x14ac:dyDescent="0.3">
      <c r="B101" s="84"/>
      <c r="C101" s="89">
        <v>44767</v>
      </c>
      <c r="D101" s="101"/>
      <c r="E101" s="90" t="s">
        <v>173</v>
      </c>
      <c r="F101" s="94">
        <v>20000</v>
      </c>
      <c r="G101" s="94"/>
      <c r="H101" s="93">
        <f t="shared" si="1"/>
        <v>1926964.7400000002</v>
      </c>
    </row>
    <row r="102" spans="2:8" ht="24.95" customHeight="1" thickBot="1" x14ac:dyDescent="0.3">
      <c r="B102" s="84"/>
      <c r="C102" s="89">
        <v>44767</v>
      </c>
      <c r="D102" s="101"/>
      <c r="E102" s="90" t="s">
        <v>174</v>
      </c>
      <c r="F102" s="94">
        <v>20000</v>
      </c>
      <c r="G102" s="94"/>
      <c r="H102" s="93">
        <f t="shared" si="1"/>
        <v>1946964.7400000002</v>
      </c>
    </row>
    <row r="103" spans="2:8" ht="24.95" customHeight="1" thickBot="1" x14ac:dyDescent="0.3">
      <c r="B103" s="84"/>
      <c r="C103" s="89">
        <v>44767</v>
      </c>
      <c r="D103" s="101"/>
      <c r="E103" s="90" t="s">
        <v>175</v>
      </c>
      <c r="F103" s="94">
        <v>20000</v>
      </c>
      <c r="G103" s="94"/>
      <c r="H103" s="93">
        <f t="shared" si="1"/>
        <v>1966964.7400000002</v>
      </c>
    </row>
    <row r="104" spans="2:8" ht="24.95" customHeight="1" thickBot="1" x14ac:dyDescent="0.3">
      <c r="B104" s="84"/>
      <c r="C104" s="89">
        <v>44767</v>
      </c>
      <c r="D104" s="101"/>
      <c r="E104" s="90" t="s">
        <v>176</v>
      </c>
      <c r="F104" s="94">
        <v>20000</v>
      </c>
      <c r="G104" s="94"/>
      <c r="H104" s="93">
        <f t="shared" si="1"/>
        <v>1986964.7400000002</v>
      </c>
    </row>
    <row r="105" spans="2:8" ht="24.95" customHeight="1" thickBot="1" x14ac:dyDescent="0.3">
      <c r="B105" s="84"/>
      <c r="C105" s="89">
        <v>44767</v>
      </c>
      <c r="D105" s="101"/>
      <c r="E105" s="90" t="s">
        <v>177</v>
      </c>
      <c r="F105" s="94">
        <v>20000</v>
      </c>
      <c r="G105" s="94"/>
      <c r="H105" s="93">
        <f t="shared" si="1"/>
        <v>2006964.7400000002</v>
      </c>
    </row>
    <row r="106" spans="2:8" ht="24.95" customHeight="1" thickBot="1" x14ac:dyDescent="0.3">
      <c r="B106" s="84"/>
      <c r="C106" s="89">
        <v>44767</v>
      </c>
      <c r="D106" s="101"/>
      <c r="E106" s="90" t="s">
        <v>178</v>
      </c>
      <c r="F106" s="94">
        <v>20000</v>
      </c>
      <c r="G106" s="94"/>
      <c r="H106" s="93">
        <f t="shared" si="1"/>
        <v>2026964.7400000002</v>
      </c>
    </row>
    <row r="107" spans="2:8" ht="24.95" customHeight="1" thickBot="1" x14ac:dyDescent="0.3">
      <c r="B107" s="84"/>
      <c r="C107" s="89">
        <v>44767</v>
      </c>
      <c r="D107" s="101"/>
      <c r="E107" s="90" t="s">
        <v>179</v>
      </c>
      <c r="F107" s="94">
        <v>20000</v>
      </c>
      <c r="G107" s="94"/>
      <c r="H107" s="93">
        <f t="shared" si="1"/>
        <v>2046964.7400000002</v>
      </c>
    </row>
    <row r="108" spans="2:8" ht="24.95" customHeight="1" thickBot="1" x14ac:dyDescent="0.3">
      <c r="B108" s="84"/>
      <c r="C108" s="89">
        <v>44768</v>
      </c>
      <c r="D108" s="101"/>
      <c r="E108" s="90" t="s">
        <v>180</v>
      </c>
      <c r="F108" s="94">
        <v>20000</v>
      </c>
      <c r="G108" s="94"/>
      <c r="H108" s="93">
        <f t="shared" si="1"/>
        <v>2066964.7400000002</v>
      </c>
    </row>
    <row r="109" spans="2:8" ht="24.95" customHeight="1" thickBot="1" x14ac:dyDescent="0.3">
      <c r="B109" s="84"/>
      <c r="C109" s="89">
        <v>44768</v>
      </c>
      <c r="D109" s="101"/>
      <c r="E109" s="90" t="s">
        <v>181</v>
      </c>
      <c r="F109" s="94"/>
      <c r="G109" s="94"/>
      <c r="H109" s="93">
        <f t="shared" si="1"/>
        <v>2066964.7400000002</v>
      </c>
    </row>
    <row r="110" spans="2:8" ht="24.95" customHeight="1" thickBot="1" x14ac:dyDescent="0.3">
      <c r="B110" s="84"/>
      <c r="C110" s="89">
        <v>44768</v>
      </c>
      <c r="D110" s="101"/>
      <c r="E110" s="90" t="s">
        <v>182</v>
      </c>
      <c r="F110" s="94">
        <v>5000</v>
      </c>
      <c r="G110" s="94"/>
      <c r="H110" s="93">
        <f t="shared" si="1"/>
        <v>2071964.7400000002</v>
      </c>
    </row>
    <row r="111" spans="2:8" ht="24.95" customHeight="1" thickBot="1" x14ac:dyDescent="0.3">
      <c r="B111" s="84"/>
      <c r="C111" s="89">
        <v>44768</v>
      </c>
      <c r="D111" s="101"/>
      <c r="E111" s="90" t="s">
        <v>183</v>
      </c>
      <c r="F111" s="94">
        <v>5000</v>
      </c>
      <c r="G111" s="94"/>
      <c r="H111" s="93">
        <f t="shared" si="1"/>
        <v>2076964.7400000002</v>
      </c>
    </row>
    <row r="112" spans="2:8" ht="24.95" customHeight="1" thickBot="1" x14ac:dyDescent="0.3">
      <c r="B112" s="84"/>
      <c r="C112" s="89">
        <v>44768</v>
      </c>
      <c r="D112" s="101"/>
      <c r="E112" s="90" t="s">
        <v>184</v>
      </c>
      <c r="F112" s="94">
        <v>8000</v>
      </c>
      <c r="G112" s="94"/>
      <c r="H112" s="93">
        <f>H111+F112-G112</f>
        <v>2084964.7400000002</v>
      </c>
    </row>
    <row r="113" spans="2:8" ht="24.95" customHeight="1" thickBot="1" x14ac:dyDescent="0.3">
      <c r="B113" s="84"/>
      <c r="C113" s="89">
        <v>44768</v>
      </c>
      <c r="D113" s="101"/>
      <c r="E113" s="90" t="s">
        <v>185</v>
      </c>
      <c r="F113" s="94">
        <v>8000</v>
      </c>
      <c r="G113" s="94"/>
      <c r="H113" s="93">
        <f t="shared" ref="H113:H119" si="2">H112+F113-G113</f>
        <v>2092964.7400000002</v>
      </c>
    </row>
    <row r="114" spans="2:8" ht="24.95" customHeight="1" thickBot="1" x14ac:dyDescent="0.3">
      <c r="B114" s="84"/>
      <c r="C114" s="89">
        <v>44768</v>
      </c>
      <c r="D114" s="101"/>
      <c r="E114" s="90" t="s">
        <v>186</v>
      </c>
      <c r="F114" s="94">
        <v>20000</v>
      </c>
      <c r="G114" s="94"/>
      <c r="H114" s="93">
        <f t="shared" si="2"/>
        <v>2112964.7400000002</v>
      </c>
    </row>
    <row r="115" spans="2:8" ht="24.95" customHeight="1" thickBot="1" x14ac:dyDescent="0.3">
      <c r="B115" s="84"/>
      <c r="C115" s="89">
        <v>44768</v>
      </c>
      <c r="D115" s="101"/>
      <c r="E115" s="90" t="s">
        <v>187</v>
      </c>
      <c r="F115" s="94">
        <v>5000</v>
      </c>
      <c r="G115" s="94"/>
      <c r="H115" s="93">
        <f t="shared" si="2"/>
        <v>2117964.7400000002</v>
      </c>
    </row>
    <row r="116" spans="2:8" ht="24.95" customHeight="1" thickBot="1" x14ac:dyDescent="0.3">
      <c r="B116" s="84"/>
      <c r="C116" s="89">
        <v>44768</v>
      </c>
      <c r="D116" s="101"/>
      <c r="E116" s="90" t="s">
        <v>188</v>
      </c>
      <c r="F116" s="94">
        <v>20000</v>
      </c>
      <c r="G116" s="94"/>
      <c r="H116" s="93">
        <f t="shared" si="2"/>
        <v>2137964.7400000002</v>
      </c>
    </row>
    <row r="117" spans="2:8" ht="24.95" customHeight="1" thickBot="1" x14ac:dyDescent="0.3">
      <c r="B117" s="84"/>
      <c r="C117" s="89">
        <v>44768</v>
      </c>
      <c r="D117" s="101"/>
      <c r="E117" s="90" t="s">
        <v>189</v>
      </c>
      <c r="F117" s="94">
        <v>5000</v>
      </c>
      <c r="G117" s="94"/>
      <c r="H117" s="93">
        <f t="shared" si="2"/>
        <v>2142964.7400000002</v>
      </c>
    </row>
    <row r="118" spans="2:8" ht="24.95" customHeight="1" thickBot="1" x14ac:dyDescent="0.3">
      <c r="B118" s="84"/>
      <c r="C118" s="89">
        <v>44768</v>
      </c>
      <c r="D118" s="101"/>
      <c r="E118" s="90" t="s">
        <v>190</v>
      </c>
      <c r="F118" s="94">
        <v>20000</v>
      </c>
      <c r="G118" s="94"/>
      <c r="H118" s="93">
        <f t="shared" si="2"/>
        <v>2162964.7400000002</v>
      </c>
    </row>
    <row r="119" spans="2:8" ht="24.95" customHeight="1" thickBot="1" x14ac:dyDescent="0.3">
      <c r="B119" s="84"/>
      <c r="C119" s="89">
        <v>44768</v>
      </c>
      <c r="D119" s="101"/>
      <c r="E119" s="90" t="s">
        <v>191</v>
      </c>
      <c r="F119" s="94"/>
      <c r="G119" s="94">
        <v>7670</v>
      </c>
      <c r="H119" s="93">
        <f t="shared" si="2"/>
        <v>2155294.7400000002</v>
      </c>
    </row>
    <row r="120" spans="2:8" ht="24.95" customHeight="1" thickBot="1" x14ac:dyDescent="0.3">
      <c r="B120" s="84"/>
      <c r="C120" s="89">
        <v>44768</v>
      </c>
      <c r="D120" s="101"/>
      <c r="E120" s="90" t="s">
        <v>192</v>
      </c>
      <c r="F120" s="94"/>
      <c r="G120" s="94">
        <v>45980</v>
      </c>
      <c r="H120" s="93">
        <f t="shared" si="1"/>
        <v>2109314.7400000002</v>
      </c>
    </row>
    <row r="121" spans="2:8" ht="24.95" customHeight="1" thickBot="1" x14ac:dyDescent="0.3">
      <c r="B121" s="84"/>
      <c r="C121" s="89">
        <v>44769</v>
      </c>
      <c r="D121" s="101"/>
      <c r="E121" s="90" t="s">
        <v>193</v>
      </c>
      <c r="F121" s="94">
        <v>5000</v>
      </c>
      <c r="G121" s="94"/>
      <c r="H121" s="93">
        <f t="shared" si="1"/>
        <v>2114314.7400000002</v>
      </c>
    </row>
    <row r="122" spans="2:8" ht="24.95" customHeight="1" thickBot="1" x14ac:dyDescent="0.3">
      <c r="B122" s="84"/>
      <c r="C122" s="89">
        <v>44769</v>
      </c>
      <c r="D122" s="101"/>
      <c r="E122" s="90" t="s">
        <v>194</v>
      </c>
      <c r="F122" s="94">
        <v>20000</v>
      </c>
      <c r="G122" s="94"/>
      <c r="H122" s="93">
        <f t="shared" si="1"/>
        <v>2134314.7400000002</v>
      </c>
    </row>
    <row r="123" spans="2:8" ht="24.95" customHeight="1" thickBot="1" x14ac:dyDescent="0.3">
      <c r="B123" s="84"/>
      <c r="C123" s="89">
        <v>44770</v>
      </c>
      <c r="D123" s="101"/>
      <c r="E123" s="90" t="s">
        <v>195</v>
      </c>
      <c r="F123" s="94">
        <v>20000</v>
      </c>
      <c r="G123" s="94"/>
      <c r="H123" s="93">
        <f t="shared" si="1"/>
        <v>2154314.7400000002</v>
      </c>
    </row>
    <row r="124" spans="2:8" ht="24.95" customHeight="1" thickBot="1" x14ac:dyDescent="0.3">
      <c r="B124" s="84"/>
      <c r="C124" s="89">
        <v>44770</v>
      </c>
      <c r="D124" s="101"/>
      <c r="E124" s="90" t="s">
        <v>196</v>
      </c>
      <c r="F124" s="94">
        <v>20000</v>
      </c>
      <c r="G124" s="94"/>
      <c r="H124" s="93">
        <f t="shared" si="1"/>
        <v>2174314.7400000002</v>
      </c>
    </row>
    <row r="125" spans="2:8" ht="24.95" customHeight="1" thickBot="1" x14ac:dyDescent="0.3">
      <c r="B125" s="84"/>
      <c r="C125" s="89">
        <v>44770</v>
      </c>
      <c r="D125" s="101"/>
      <c r="E125" s="90" t="s">
        <v>197</v>
      </c>
      <c r="F125" s="94">
        <v>20000</v>
      </c>
      <c r="G125" s="94"/>
      <c r="H125" s="93">
        <f t="shared" si="1"/>
        <v>2194314.7400000002</v>
      </c>
    </row>
    <row r="126" spans="2:8" ht="24.95" customHeight="1" thickBot="1" x14ac:dyDescent="0.3">
      <c r="B126" s="84"/>
      <c r="C126" s="89">
        <v>44770</v>
      </c>
      <c r="D126" s="101"/>
      <c r="E126" s="90" t="s">
        <v>198</v>
      </c>
      <c r="F126" s="94">
        <v>20000</v>
      </c>
      <c r="G126" s="94"/>
      <c r="H126" s="93">
        <f t="shared" si="1"/>
        <v>2214314.7400000002</v>
      </c>
    </row>
    <row r="127" spans="2:8" ht="24.95" customHeight="1" thickBot="1" x14ac:dyDescent="0.3">
      <c r="B127" s="84"/>
      <c r="C127" s="89">
        <v>44770</v>
      </c>
      <c r="D127" s="101"/>
      <c r="E127" s="90" t="s">
        <v>199</v>
      </c>
      <c r="F127" s="94">
        <v>20000</v>
      </c>
      <c r="G127" s="94"/>
      <c r="H127" s="93">
        <f t="shared" si="1"/>
        <v>2234314.7400000002</v>
      </c>
    </row>
    <row r="128" spans="2:8" ht="24.95" customHeight="1" thickBot="1" x14ac:dyDescent="0.3">
      <c r="B128" s="84"/>
      <c r="C128" s="89">
        <v>44771</v>
      </c>
      <c r="D128" s="101"/>
      <c r="E128" s="90" t="s">
        <v>200</v>
      </c>
      <c r="F128" s="94">
        <v>20000</v>
      </c>
      <c r="G128" s="94"/>
      <c r="H128" s="93">
        <f t="shared" si="1"/>
        <v>2254314.7400000002</v>
      </c>
    </row>
    <row r="129" spans="2:8" ht="24.95" customHeight="1" thickBot="1" x14ac:dyDescent="0.3">
      <c r="B129" s="84"/>
      <c r="C129" s="89">
        <v>44771</v>
      </c>
      <c r="D129" s="101"/>
      <c r="E129" s="90" t="s">
        <v>201</v>
      </c>
      <c r="F129" s="94">
        <v>20000</v>
      </c>
      <c r="G129" s="94"/>
      <c r="H129" s="93">
        <f t="shared" si="1"/>
        <v>2274314.7400000002</v>
      </c>
    </row>
    <row r="130" spans="2:8" ht="24.95" customHeight="1" thickBot="1" x14ac:dyDescent="0.3">
      <c r="B130" s="84"/>
      <c r="C130" s="89">
        <v>44771</v>
      </c>
      <c r="D130" s="101"/>
      <c r="E130" s="90" t="s">
        <v>202</v>
      </c>
      <c r="F130" s="94"/>
      <c r="G130" s="94"/>
      <c r="H130" s="93">
        <f t="shared" si="1"/>
        <v>2274314.7400000002</v>
      </c>
    </row>
    <row r="131" spans="2:8" ht="24.95" customHeight="1" thickBot="1" x14ac:dyDescent="0.3">
      <c r="B131" s="84"/>
      <c r="C131" s="89">
        <v>44771</v>
      </c>
      <c r="D131" s="101"/>
      <c r="E131" s="90" t="s">
        <v>203</v>
      </c>
      <c r="F131" s="94">
        <v>50000</v>
      </c>
      <c r="G131" s="94"/>
      <c r="H131" s="93">
        <f t="shared" si="1"/>
        <v>2324314.7400000002</v>
      </c>
    </row>
    <row r="132" spans="2:8" ht="24.95" customHeight="1" thickBot="1" x14ac:dyDescent="0.3">
      <c r="B132" s="84"/>
      <c r="C132" s="89">
        <v>44771</v>
      </c>
      <c r="D132" s="101"/>
      <c r="E132" s="90" t="s">
        <v>204</v>
      </c>
      <c r="F132" s="94">
        <v>20000</v>
      </c>
      <c r="G132" s="94"/>
      <c r="H132" s="93">
        <f t="shared" si="1"/>
        <v>2344314.7400000002</v>
      </c>
    </row>
    <row r="133" spans="2:8" ht="24.95" customHeight="1" thickBot="1" x14ac:dyDescent="0.3">
      <c r="B133" s="84"/>
      <c r="C133" s="89">
        <v>44771</v>
      </c>
      <c r="D133" s="101"/>
      <c r="E133" s="90" t="s">
        <v>205</v>
      </c>
      <c r="F133" s="94">
        <v>20000</v>
      </c>
      <c r="G133" s="94"/>
      <c r="H133" s="93">
        <f t="shared" si="1"/>
        <v>2364314.7400000002</v>
      </c>
    </row>
    <row r="134" spans="2:8" ht="24.95" customHeight="1" thickBot="1" x14ac:dyDescent="0.3">
      <c r="B134" s="84"/>
      <c r="C134" s="89">
        <v>44771</v>
      </c>
      <c r="D134" s="101"/>
      <c r="E134" s="90" t="s">
        <v>206</v>
      </c>
      <c r="F134" s="94">
        <v>20000</v>
      </c>
      <c r="G134" s="94"/>
      <c r="H134" s="93">
        <f t="shared" si="1"/>
        <v>2384314.7400000002</v>
      </c>
    </row>
    <row r="135" spans="2:8" ht="24.95" customHeight="1" thickBot="1" x14ac:dyDescent="0.3">
      <c r="B135" s="84"/>
      <c r="C135" s="89">
        <v>44771</v>
      </c>
      <c r="D135" s="101"/>
      <c r="E135" s="90" t="s">
        <v>207</v>
      </c>
      <c r="F135" s="94">
        <v>20000</v>
      </c>
      <c r="G135" s="94"/>
      <c r="H135" s="93">
        <f t="shared" si="1"/>
        <v>2404314.7400000002</v>
      </c>
    </row>
    <row r="136" spans="2:8" ht="24.95" customHeight="1" thickBot="1" x14ac:dyDescent="0.3">
      <c r="B136" s="84"/>
      <c r="C136" s="89">
        <v>44771</v>
      </c>
      <c r="D136" s="101"/>
      <c r="E136" s="90" t="s">
        <v>208</v>
      </c>
      <c r="F136" s="94">
        <v>20000</v>
      </c>
      <c r="G136" s="94"/>
      <c r="H136" s="93">
        <f t="shared" si="1"/>
        <v>2424314.7400000002</v>
      </c>
    </row>
    <row r="137" spans="2:8" ht="24.95" customHeight="1" thickBot="1" x14ac:dyDescent="0.3">
      <c r="B137" s="84"/>
      <c r="C137" s="89">
        <v>44771</v>
      </c>
      <c r="D137" s="101"/>
      <c r="E137" s="90" t="s">
        <v>209</v>
      </c>
      <c r="F137" s="94"/>
      <c r="G137" s="94">
        <v>4650</v>
      </c>
      <c r="H137" s="93">
        <f t="shared" si="1"/>
        <v>2419664.7400000002</v>
      </c>
    </row>
    <row r="138" spans="2:8" ht="24.95" customHeight="1" thickBot="1" x14ac:dyDescent="0.3">
      <c r="B138" s="84"/>
      <c r="C138" s="89">
        <v>44771</v>
      </c>
      <c r="D138" s="101"/>
      <c r="E138" s="90" t="s">
        <v>210</v>
      </c>
      <c r="F138" s="94"/>
      <c r="G138" s="94">
        <v>4900</v>
      </c>
      <c r="H138" s="93">
        <f t="shared" si="1"/>
        <v>2414764.7400000002</v>
      </c>
    </row>
    <row r="139" spans="2:8" ht="24.95" customHeight="1" thickBot="1" x14ac:dyDescent="0.3">
      <c r="B139" s="84"/>
      <c r="C139" s="89">
        <v>44771</v>
      </c>
      <c r="D139" s="101"/>
      <c r="E139" s="90" t="s">
        <v>211</v>
      </c>
      <c r="F139" s="94"/>
      <c r="G139" s="94">
        <v>6950</v>
      </c>
      <c r="H139" s="93">
        <f t="shared" si="1"/>
        <v>2407814.7400000002</v>
      </c>
    </row>
    <row r="140" spans="2:8" ht="24.95" customHeight="1" thickBot="1" x14ac:dyDescent="0.3">
      <c r="B140" s="84"/>
      <c r="C140" s="89">
        <v>44771</v>
      </c>
      <c r="D140" s="101"/>
      <c r="E140" s="90" t="s">
        <v>212</v>
      </c>
      <c r="F140" s="94"/>
      <c r="G140" s="94">
        <v>6950</v>
      </c>
      <c r="H140" s="93">
        <f t="shared" si="1"/>
        <v>2400864.7400000002</v>
      </c>
    </row>
    <row r="141" spans="2:8" ht="24.95" customHeight="1" thickBot="1" x14ac:dyDescent="0.3">
      <c r="B141" s="84"/>
      <c r="C141" s="89">
        <v>44771</v>
      </c>
      <c r="D141" s="101"/>
      <c r="E141" s="90" t="s">
        <v>213</v>
      </c>
      <c r="F141" s="94"/>
      <c r="G141" s="94">
        <v>6950</v>
      </c>
      <c r="H141" s="93">
        <f t="shared" si="1"/>
        <v>2393914.7400000002</v>
      </c>
    </row>
    <row r="142" spans="2:8" ht="24.95" customHeight="1" thickBot="1" x14ac:dyDescent="0.3">
      <c r="B142" s="84"/>
      <c r="C142" s="89">
        <v>44771</v>
      </c>
      <c r="D142" s="101"/>
      <c r="E142" s="90" t="s">
        <v>214</v>
      </c>
      <c r="F142" s="94"/>
      <c r="G142" s="94">
        <v>4650</v>
      </c>
      <c r="H142" s="93">
        <f t="shared" si="1"/>
        <v>2389264.7400000002</v>
      </c>
    </row>
    <row r="143" spans="2:8" ht="24.95" customHeight="1" thickBot="1" x14ac:dyDescent="0.3">
      <c r="B143" s="84"/>
      <c r="C143" s="89">
        <v>44771</v>
      </c>
      <c r="D143" s="101"/>
      <c r="E143" s="90" t="s">
        <v>215</v>
      </c>
      <c r="F143" s="94"/>
      <c r="G143" s="94">
        <v>6950</v>
      </c>
      <c r="H143" s="93">
        <f t="shared" ref="H143:H156" si="3">H142+F143-G143</f>
        <v>2382314.7400000002</v>
      </c>
    </row>
    <row r="144" spans="2:8" ht="24.95" customHeight="1" thickBot="1" x14ac:dyDescent="0.3">
      <c r="B144" s="84"/>
      <c r="C144" s="89">
        <v>44771</v>
      </c>
      <c r="D144" s="101"/>
      <c r="E144" s="90" t="s">
        <v>216</v>
      </c>
      <c r="F144" s="94"/>
      <c r="G144" s="94">
        <v>4650</v>
      </c>
      <c r="H144" s="93">
        <f t="shared" si="3"/>
        <v>2377664.7400000002</v>
      </c>
    </row>
    <row r="145" spans="2:8" ht="24.95" customHeight="1" thickBot="1" x14ac:dyDescent="0.3">
      <c r="B145" s="84"/>
      <c r="C145" s="89">
        <v>44771</v>
      </c>
      <c r="D145" s="101"/>
      <c r="E145" s="90" t="s">
        <v>217</v>
      </c>
      <c r="F145" s="94"/>
      <c r="G145" s="94">
        <v>8600</v>
      </c>
      <c r="H145" s="93">
        <f t="shared" si="3"/>
        <v>2369064.7400000002</v>
      </c>
    </row>
    <row r="146" spans="2:8" ht="24.95" customHeight="1" thickBot="1" x14ac:dyDescent="0.3">
      <c r="B146" s="84"/>
      <c r="C146" s="89">
        <v>44771</v>
      </c>
      <c r="D146" s="101"/>
      <c r="E146" s="90" t="s">
        <v>218</v>
      </c>
      <c r="F146" s="94"/>
      <c r="G146" s="94">
        <v>1350</v>
      </c>
      <c r="H146" s="93">
        <f t="shared" si="3"/>
        <v>2367714.7400000002</v>
      </c>
    </row>
    <row r="147" spans="2:8" ht="24.95" customHeight="1" thickBot="1" x14ac:dyDescent="0.3">
      <c r="B147" s="84"/>
      <c r="C147" s="89">
        <v>44771</v>
      </c>
      <c r="D147" s="101"/>
      <c r="E147" s="90" t="s">
        <v>219</v>
      </c>
      <c r="F147" s="94"/>
      <c r="G147" s="94">
        <v>1350</v>
      </c>
      <c r="H147" s="93">
        <f t="shared" si="3"/>
        <v>2366364.7400000002</v>
      </c>
    </row>
    <row r="148" spans="2:8" ht="24.95" customHeight="1" thickBot="1" x14ac:dyDescent="0.3">
      <c r="B148" s="84"/>
      <c r="C148" s="89">
        <v>44771</v>
      </c>
      <c r="D148" s="101"/>
      <c r="E148" s="90" t="s">
        <v>220</v>
      </c>
      <c r="F148" s="94"/>
      <c r="G148" s="94">
        <v>1500</v>
      </c>
      <c r="H148" s="93">
        <f t="shared" si="3"/>
        <v>2364864.7400000002</v>
      </c>
    </row>
    <row r="149" spans="2:8" ht="24.95" customHeight="1" thickBot="1" x14ac:dyDescent="0.3">
      <c r="B149" s="84"/>
      <c r="C149" s="89">
        <v>44771</v>
      </c>
      <c r="D149" s="101"/>
      <c r="E149" s="90" t="s">
        <v>221</v>
      </c>
      <c r="F149" s="94"/>
      <c r="G149" s="94">
        <v>2200</v>
      </c>
      <c r="H149" s="93">
        <f t="shared" si="3"/>
        <v>2362664.7400000002</v>
      </c>
    </row>
    <row r="150" spans="2:8" ht="24.95" customHeight="1" thickBot="1" x14ac:dyDescent="0.3">
      <c r="B150" s="84"/>
      <c r="C150" s="89">
        <v>44771</v>
      </c>
      <c r="D150" s="101"/>
      <c r="E150" s="90" t="s">
        <v>222</v>
      </c>
      <c r="F150" s="94"/>
      <c r="G150" s="94">
        <v>2200</v>
      </c>
      <c r="H150" s="93">
        <f t="shared" si="3"/>
        <v>2360464.7400000002</v>
      </c>
    </row>
    <row r="151" spans="2:8" ht="24.95" customHeight="1" thickBot="1" x14ac:dyDescent="0.3">
      <c r="B151" s="84"/>
      <c r="C151" s="89">
        <v>44771</v>
      </c>
      <c r="D151" s="101"/>
      <c r="E151" s="90" t="s">
        <v>223</v>
      </c>
      <c r="F151" s="94"/>
      <c r="G151" s="94">
        <v>750</v>
      </c>
      <c r="H151" s="93">
        <f t="shared" si="3"/>
        <v>2359714.7400000002</v>
      </c>
    </row>
    <row r="152" spans="2:8" ht="24.95" customHeight="1" thickBot="1" x14ac:dyDescent="0.3">
      <c r="B152" s="84"/>
      <c r="C152" s="89">
        <v>44771</v>
      </c>
      <c r="D152" s="101"/>
      <c r="E152" s="90" t="s">
        <v>224</v>
      </c>
      <c r="F152" s="94"/>
      <c r="G152" s="94">
        <v>1200</v>
      </c>
      <c r="H152" s="93">
        <f t="shared" si="3"/>
        <v>2358514.7400000002</v>
      </c>
    </row>
    <row r="153" spans="2:8" ht="24.95" customHeight="1" thickBot="1" x14ac:dyDescent="0.3">
      <c r="B153" s="84"/>
      <c r="C153" s="89">
        <v>44771</v>
      </c>
      <c r="D153" s="101"/>
      <c r="E153" s="90" t="s">
        <v>225</v>
      </c>
      <c r="F153" s="94"/>
      <c r="G153" s="94">
        <v>1650</v>
      </c>
      <c r="H153" s="93">
        <f t="shared" si="3"/>
        <v>2356864.7400000002</v>
      </c>
    </row>
    <row r="154" spans="2:8" ht="24.95" customHeight="1" thickBot="1" x14ac:dyDescent="0.3">
      <c r="B154" s="84"/>
      <c r="C154" s="89">
        <v>44771</v>
      </c>
      <c r="D154" s="101"/>
      <c r="E154" s="90" t="s">
        <v>226</v>
      </c>
      <c r="F154" s="94"/>
      <c r="G154" s="94">
        <v>750</v>
      </c>
      <c r="H154" s="93">
        <f t="shared" si="3"/>
        <v>2356114.7400000002</v>
      </c>
    </row>
    <row r="155" spans="2:8" ht="24.95" customHeight="1" thickBot="1" x14ac:dyDescent="0.3">
      <c r="B155" s="84"/>
      <c r="C155" s="89">
        <v>44771</v>
      </c>
      <c r="D155" s="101"/>
      <c r="E155" s="90" t="s">
        <v>227</v>
      </c>
      <c r="F155" s="94"/>
      <c r="G155" s="94">
        <v>1043.73</v>
      </c>
      <c r="H155" s="93">
        <f t="shared" si="3"/>
        <v>2355071.0100000002</v>
      </c>
    </row>
    <row r="156" spans="2:8" ht="24.95" customHeight="1" thickBot="1" x14ac:dyDescent="0.3">
      <c r="B156" s="84"/>
      <c r="C156" s="89"/>
      <c r="D156" s="101"/>
      <c r="E156" s="90"/>
      <c r="F156" s="94"/>
      <c r="G156" s="94"/>
      <c r="H156" s="93">
        <f t="shared" si="3"/>
        <v>2355071.0100000002</v>
      </c>
    </row>
    <row r="157" spans="2:8" ht="28.5" customHeight="1" thickBot="1" x14ac:dyDescent="0.3">
      <c r="B157" s="103"/>
      <c r="C157" s="89"/>
      <c r="D157" s="104"/>
      <c r="E157" s="105" t="s">
        <v>228</v>
      </c>
      <c r="F157" s="106">
        <f>SUM(F14:F156)</f>
        <v>1026000</v>
      </c>
      <c r="G157" s="106">
        <f>SUM(G13:G156)</f>
        <v>529350.9</v>
      </c>
      <c r="H157" s="88">
        <f>+H13+F157-G157</f>
        <v>2355071.0100000002</v>
      </c>
    </row>
    <row r="158" spans="2:8" x14ac:dyDescent="0.25">
      <c r="B158" s="74"/>
      <c r="C158" s="107"/>
      <c r="D158" s="74"/>
      <c r="E158" s="74"/>
      <c r="F158" s="74"/>
      <c r="G158" s="74"/>
      <c r="H158" s="74"/>
    </row>
    <row r="159" spans="2:8" x14ac:dyDescent="0.25">
      <c r="B159" s="74"/>
      <c r="C159" s="107"/>
      <c r="D159" s="74"/>
      <c r="E159" s="74"/>
      <c r="F159" s="74"/>
      <c r="G159" s="74"/>
      <c r="H159" s="74"/>
    </row>
    <row r="160" spans="2:8" x14ac:dyDescent="0.25">
      <c r="B160" s="74"/>
      <c r="C160" s="107"/>
      <c r="D160" s="74"/>
      <c r="E160" s="74"/>
      <c r="F160" s="74"/>
      <c r="G160" s="74"/>
      <c r="H160" s="74"/>
    </row>
    <row r="161" spans="2:10" x14ac:dyDescent="0.25">
      <c r="B161" s="74"/>
      <c r="C161" s="107"/>
      <c r="D161" s="74"/>
      <c r="E161" s="74"/>
      <c r="F161" s="74"/>
      <c r="G161" s="74"/>
      <c r="H161" s="74"/>
    </row>
    <row r="162" spans="2:10" x14ac:dyDescent="0.25">
      <c r="B162" s="74"/>
      <c r="C162" s="107"/>
      <c r="D162" s="74"/>
      <c r="E162" s="74"/>
      <c r="F162" s="74"/>
      <c r="G162" s="74"/>
      <c r="H162" s="74"/>
    </row>
    <row r="163" spans="2:10" ht="19.5" x14ac:dyDescent="0.3">
      <c r="B163" s="108" t="s">
        <v>229</v>
      </c>
      <c r="C163" s="108"/>
      <c r="D163" s="108"/>
      <c r="E163" s="109" t="s">
        <v>230</v>
      </c>
      <c r="F163" s="110" t="s">
        <v>231</v>
      </c>
      <c r="G163" s="110"/>
      <c r="H163" s="110"/>
      <c r="J163" s="111"/>
    </row>
    <row r="164" spans="2:10" ht="5.25" customHeight="1" x14ac:dyDescent="0.35">
      <c r="B164" s="112"/>
      <c r="C164" s="109"/>
      <c r="D164" s="109"/>
      <c r="E164" s="109"/>
      <c r="F164" s="113"/>
      <c r="G164" s="113"/>
      <c r="H164" s="113"/>
      <c r="I164" s="114"/>
    </row>
    <row r="165" spans="2:10" ht="19.5" x14ac:dyDescent="0.3">
      <c r="B165" s="115" t="s">
        <v>232</v>
      </c>
      <c r="C165" s="115"/>
      <c r="D165" s="115"/>
      <c r="E165" s="116" t="s">
        <v>233</v>
      </c>
      <c r="F165" s="117" t="s">
        <v>234</v>
      </c>
      <c r="G165" s="117"/>
      <c r="H165" s="117"/>
    </row>
    <row r="166" spans="2:10" ht="19.5" x14ac:dyDescent="0.3">
      <c r="B166" s="108" t="s">
        <v>235</v>
      </c>
      <c r="C166" s="108"/>
      <c r="D166" s="108"/>
      <c r="E166" s="109" t="s">
        <v>236</v>
      </c>
      <c r="F166" s="110" t="s">
        <v>237</v>
      </c>
      <c r="G166" s="110"/>
      <c r="H166" s="110"/>
    </row>
    <row r="167" spans="2:10" ht="19.5" x14ac:dyDescent="0.3">
      <c r="B167" s="112"/>
      <c r="C167" s="118"/>
      <c r="D167" s="118"/>
      <c r="E167" s="119"/>
      <c r="F167" s="119"/>
      <c r="G167" s="119"/>
      <c r="H167" s="119"/>
      <c r="I167" s="114"/>
    </row>
    <row r="168" spans="2:10" ht="19.5" x14ac:dyDescent="0.3">
      <c r="B168" s="112"/>
      <c r="C168" s="118"/>
      <c r="D168" s="118"/>
      <c r="E168" s="119"/>
      <c r="F168" s="119"/>
      <c r="G168" s="119"/>
      <c r="H168" s="119"/>
    </row>
    <row r="169" spans="2:10" ht="18" x14ac:dyDescent="0.25">
      <c r="B169" s="120"/>
      <c r="C169" s="120"/>
      <c r="D169" s="120"/>
      <c r="E169" s="121"/>
      <c r="F169" s="119"/>
      <c r="G169" s="122"/>
      <c r="H169" s="119"/>
    </row>
    <row r="170" spans="2:10" x14ac:dyDescent="0.25">
      <c r="B170" s="74"/>
      <c r="C170" s="74"/>
      <c r="D170" s="74"/>
      <c r="E170" s="74"/>
      <c r="F170" s="74"/>
      <c r="G170" s="74"/>
      <c r="H170" s="74"/>
    </row>
    <row r="171" spans="2:10" x14ac:dyDescent="0.25">
      <c r="B171" s="74"/>
      <c r="C171" s="74"/>
      <c r="D171" s="74"/>
      <c r="E171" s="74"/>
      <c r="F171" s="74"/>
      <c r="G171" s="74"/>
      <c r="H171" s="74"/>
    </row>
    <row r="172" spans="2:10" x14ac:dyDescent="0.25">
      <c r="B172" s="74"/>
      <c r="C172" s="74"/>
      <c r="D172" s="74"/>
      <c r="E172" s="74"/>
      <c r="F172" s="74"/>
      <c r="G172" s="74"/>
      <c r="H172" s="74"/>
    </row>
  </sheetData>
  <mergeCells count="18">
    <mergeCell ref="F164:H164"/>
    <mergeCell ref="B165:D165"/>
    <mergeCell ref="F165:H165"/>
    <mergeCell ref="B166:D166"/>
    <mergeCell ref="F166:H166"/>
    <mergeCell ref="B169:D169"/>
    <mergeCell ref="B10:B12"/>
    <mergeCell ref="C10:H10"/>
    <mergeCell ref="C11:D11"/>
    <mergeCell ref="F11:H11"/>
    <mergeCell ref="B163:D163"/>
    <mergeCell ref="F163:H163"/>
    <mergeCell ref="B2:H3"/>
    <mergeCell ref="B4:H4"/>
    <mergeCell ref="B5:H6"/>
    <mergeCell ref="B7:H7"/>
    <mergeCell ref="B8:H8"/>
    <mergeCell ref="B9:H9"/>
  </mergeCells>
  <pageMargins left="0.25" right="0.25" top="0.75" bottom="0.75" header="0.3" footer="0.3"/>
  <pageSetup scale="55" fitToHeight="0" orientation="portrait" r:id="rId1"/>
  <rowBreaks count="6" manualBreakCount="6">
    <brk id="53" min="1" max="7" man="1"/>
    <brk id="104" min="1" max="7" man="1"/>
    <brk id="150" min="1" max="7" man="1"/>
    <brk id="166" min="1" max="7" man="1"/>
    <brk id="170" min="1" max="7" man="1"/>
    <brk id="171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F8B9-81F8-4551-ACA6-B52EE977D787}">
  <sheetPr>
    <pageSetUpPr fitToPage="1"/>
  </sheetPr>
  <dimension ref="A1:K38"/>
  <sheetViews>
    <sheetView showGridLines="0" tabSelected="1" view="pageBreakPreview" topLeftCell="C8" zoomScale="70" zoomScaleNormal="30" zoomScaleSheetLayoutView="70" workbookViewId="0">
      <selection activeCell="E11" sqref="E11"/>
    </sheetView>
  </sheetViews>
  <sheetFormatPr baseColWidth="10" defaultRowHeight="15" x14ac:dyDescent="0.25"/>
  <cols>
    <col min="1" max="1" width="4.7109375" style="15" hidden="1" customWidth="1"/>
    <col min="2" max="2" width="11.42578125" style="15" hidden="1" customWidth="1"/>
    <col min="3" max="3" width="41.140625" style="72" customWidth="1"/>
    <col min="4" max="4" width="45.140625" style="15" customWidth="1"/>
    <col min="5" max="6" width="32.7109375" style="15" customWidth="1"/>
    <col min="7" max="7" width="27.7109375" style="73" customWidth="1"/>
    <col min="8" max="8" width="21.85546875" style="15" customWidth="1"/>
    <col min="9" max="9" width="24.140625" style="15" customWidth="1"/>
    <col min="10" max="10" width="26.140625" style="15" customWidth="1"/>
    <col min="11" max="11" width="34.42578125" style="15" customWidth="1"/>
    <col min="12" max="16384" width="11.42578125" style="15"/>
  </cols>
  <sheetData>
    <row r="1" spans="3:11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</row>
    <row r="2" spans="3:11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</row>
    <row r="3" spans="3:11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1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3:11" s="6" customFormat="1" ht="22.5" customHeight="1" x14ac:dyDescent="0.25">
      <c r="C5" s="5" t="s">
        <v>1</v>
      </c>
      <c r="D5" s="5"/>
      <c r="E5" s="5"/>
      <c r="F5" s="5"/>
      <c r="G5" s="5"/>
      <c r="H5" s="5"/>
      <c r="I5" s="5"/>
      <c r="J5" s="5"/>
      <c r="K5" s="5"/>
    </row>
    <row r="6" spans="3:11" s="6" customFormat="1" ht="22.5" customHeight="1" x14ac:dyDescent="0.25">
      <c r="C6" s="7" t="s">
        <v>2</v>
      </c>
      <c r="D6" s="7"/>
      <c r="E6" s="7"/>
      <c r="F6" s="7"/>
      <c r="G6" s="7"/>
      <c r="H6" s="7"/>
      <c r="I6" s="7"/>
      <c r="J6" s="7"/>
      <c r="K6" s="7"/>
    </row>
    <row r="7" spans="3:11" s="2" customFormat="1" ht="22.5" customHeight="1" x14ac:dyDescent="0.4">
      <c r="C7" s="8"/>
      <c r="D7" s="9"/>
      <c r="E7" s="9"/>
      <c r="F7" s="9"/>
      <c r="G7" s="10"/>
      <c r="H7" s="9"/>
      <c r="I7" s="11"/>
      <c r="J7" s="11"/>
      <c r="K7" s="11"/>
    </row>
    <row r="8" spans="3:11" ht="60.75" x14ac:dyDescent="0.25">
      <c r="C8" s="12" t="s">
        <v>3</v>
      </c>
      <c r="D8" s="12" t="s">
        <v>4</v>
      </c>
      <c r="E8" s="12" t="s">
        <v>5</v>
      </c>
      <c r="F8" s="12" t="s">
        <v>6</v>
      </c>
      <c r="G8" s="13" t="s">
        <v>7</v>
      </c>
      <c r="H8" s="12" t="s">
        <v>8</v>
      </c>
      <c r="I8" s="12" t="s">
        <v>9</v>
      </c>
      <c r="J8" s="13" t="s">
        <v>10</v>
      </c>
      <c r="K8" s="14" t="s">
        <v>11</v>
      </c>
    </row>
    <row r="9" spans="3:11" s="25" customFormat="1" ht="68.25" customHeight="1" x14ac:dyDescent="0.3">
      <c r="C9" s="16" t="s">
        <v>12</v>
      </c>
      <c r="D9" s="17" t="s">
        <v>13</v>
      </c>
      <c r="E9" s="18" t="s">
        <v>14</v>
      </c>
      <c r="F9" s="19">
        <v>44737</v>
      </c>
      <c r="G9" s="20">
        <v>31642.82</v>
      </c>
      <c r="H9" s="21">
        <v>44767</v>
      </c>
      <c r="I9" s="22"/>
      <c r="J9" s="23">
        <f>+G9</f>
        <v>31642.82</v>
      </c>
      <c r="K9" s="24" t="s">
        <v>15</v>
      </c>
    </row>
    <row r="10" spans="3:11" s="25" customFormat="1" ht="60" customHeight="1" x14ac:dyDescent="0.3">
      <c r="C10" s="16" t="s">
        <v>16</v>
      </c>
      <c r="D10" s="26" t="s">
        <v>17</v>
      </c>
      <c r="E10" s="18" t="s">
        <v>18</v>
      </c>
      <c r="F10" s="19">
        <v>44742</v>
      </c>
      <c r="G10" s="20">
        <v>70905.06</v>
      </c>
      <c r="H10" s="21">
        <v>44772</v>
      </c>
      <c r="I10" s="27"/>
      <c r="J10" s="28">
        <f>+G10</f>
        <v>70905.06</v>
      </c>
      <c r="K10" s="24" t="s">
        <v>15</v>
      </c>
    </row>
    <row r="11" spans="3:11" s="25" customFormat="1" ht="63" customHeight="1" x14ac:dyDescent="0.3">
      <c r="C11" s="16" t="s">
        <v>12</v>
      </c>
      <c r="D11" s="17" t="s">
        <v>19</v>
      </c>
      <c r="E11" s="18" t="s">
        <v>20</v>
      </c>
      <c r="F11" s="18" t="s">
        <v>21</v>
      </c>
      <c r="G11" s="29">
        <v>70690.289999999994</v>
      </c>
      <c r="H11" s="18" t="s">
        <v>22</v>
      </c>
      <c r="I11" s="22"/>
      <c r="J11" s="23">
        <v>70690.289999999994</v>
      </c>
      <c r="K11" s="24" t="str">
        <f>+K10</f>
        <v>ATRASADO</v>
      </c>
    </row>
    <row r="12" spans="3:11" s="25" customFormat="1" ht="58.5" customHeight="1" x14ac:dyDescent="0.3">
      <c r="C12" s="30" t="s">
        <v>23</v>
      </c>
      <c r="D12" s="17" t="s">
        <v>24</v>
      </c>
      <c r="E12" s="18" t="s">
        <v>25</v>
      </c>
      <c r="F12" s="18" t="s">
        <v>26</v>
      </c>
      <c r="G12" s="29">
        <v>202592.96</v>
      </c>
      <c r="H12" s="31" t="s">
        <v>27</v>
      </c>
      <c r="I12" s="22"/>
      <c r="J12" s="23">
        <f>+G12</f>
        <v>202592.96</v>
      </c>
      <c r="K12" s="24" t="s">
        <v>28</v>
      </c>
    </row>
    <row r="13" spans="3:11" s="25" customFormat="1" ht="70.5" customHeight="1" x14ac:dyDescent="0.3">
      <c r="C13" s="16" t="s">
        <v>16</v>
      </c>
      <c r="D13" s="26" t="s">
        <v>17</v>
      </c>
      <c r="E13" s="18" t="s">
        <v>29</v>
      </c>
      <c r="F13" s="19">
        <v>44772</v>
      </c>
      <c r="G13" s="20">
        <v>65721.08</v>
      </c>
      <c r="H13" s="31" t="s">
        <v>30</v>
      </c>
      <c r="I13" s="22"/>
      <c r="J13" s="32">
        <f t="shared" ref="J13:J22" si="0">+G13</f>
        <v>65721.08</v>
      </c>
      <c r="K13" s="24" t="s">
        <v>28</v>
      </c>
    </row>
    <row r="14" spans="3:11" s="25" customFormat="1" ht="75.75" customHeight="1" x14ac:dyDescent="0.3">
      <c r="C14" s="16" t="s">
        <v>12</v>
      </c>
      <c r="D14" s="17" t="s">
        <v>31</v>
      </c>
      <c r="E14" s="18" t="s">
        <v>32</v>
      </c>
      <c r="F14" s="19">
        <v>44767</v>
      </c>
      <c r="G14" s="29">
        <v>31720.94</v>
      </c>
      <c r="H14" s="31" t="s">
        <v>33</v>
      </c>
      <c r="I14" s="22"/>
      <c r="J14" s="32">
        <f t="shared" si="0"/>
        <v>31720.94</v>
      </c>
      <c r="K14" s="24" t="s">
        <v>28</v>
      </c>
    </row>
    <row r="15" spans="3:11" s="25" customFormat="1" ht="79.5" customHeight="1" x14ac:dyDescent="0.3">
      <c r="C15" s="33" t="s">
        <v>34</v>
      </c>
      <c r="D15" s="34" t="s">
        <v>35</v>
      </c>
      <c r="E15" s="31" t="s">
        <v>36</v>
      </c>
      <c r="F15" s="31" t="s">
        <v>26</v>
      </c>
      <c r="G15" s="35">
        <v>140302</v>
      </c>
      <c r="H15" s="31" t="s">
        <v>27</v>
      </c>
      <c r="I15" s="22"/>
      <c r="J15" s="32">
        <f t="shared" si="0"/>
        <v>140302</v>
      </c>
      <c r="K15" s="24" t="s">
        <v>28</v>
      </c>
    </row>
    <row r="16" spans="3:11" s="25" customFormat="1" ht="76.5" customHeight="1" x14ac:dyDescent="0.3">
      <c r="C16" s="36" t="s">
        <v>37</v>
      </c>
      <c r="D16" s="34" t="s">
        <v>38</v>
      </c>
      <c r="E16" s="31" t="s">
        <v>39</v>
      </c>
      <c r="F16" s="31" t="s">
        <v>40</v>
      </c>
      <c r="G16" s="35">
        <v>94444.84</v>
      </c>
      <c r="H16" s="31" t="s">
        <v>41</v>
      </c>
      <c r="I16" s="22"/>
      <c r="J16" s="32">
        <f t="shared" si="0"/>
        <v>94444.84</v>
      </c>
      <c r="K16" s="24" t="s">
        <v>28</v>
      </c>
    </row>
    <row r="17" spans="3:11" s="25" customFormat="1" ht="82.5" customHeight="1" x14ac:dyDescent="0.3">
      <c r="C17" s="36" t="s">
        <v>42</v>
      </c>
      <c r="D17" s="34" t="s">
        <v>43</v>
      </c>
      <c r="E17" s="31" t="s">
        <v>44</v>
      </c>
      <c r="F17" s="31" t="s">
        <v>40</v>
      </c>
      <c r="G17" s="35">
        <v>59153.1</v>
      </c>
      <c r="H17" s="31" t="s">
        <v>41</v>
      </c>
      <c r="I17" s="22"/>
      <c r="J17" s="32">
        <f t="shared" si="0"/>
        <v>59153.1</v>
      </c>
      <c r="K17" s="24" t="s">
        <v>28</v>
      </c>
    </row>
    <row r="18" spans="3:11" s="25" customFormat="1" ht="89.25" customHeight="1" x14ac:dyDescent="0.3">
      <c r="C18" s="36" t="s">
        <v>45</v>
      </c>
      <c r="D18" s="34" t="s">
        <v>46</v>
      </c>
      <c r="E18" s="31" t="s">
        <v>47</v>
      </c>
      <c r="F18" s="31" t="s">
        <v>40</v>
      </c>
      <c r="G18" s="35">
        <v>35863.089999999997</v>
      </c>
      <c r="H18" s="31" t="s">
        <v>41</v>
      </c>
      <c r="I18" s="22"/>
      <c r="J18" s="32">
        <f t="shared" si="0"/>
        <v>35863.089999999997</v>
      </c>
      <c r="K18" s="24" t="s">
        <v>28</v>
      </c>
    </row>
    <row r="19" spans="3:11" s="25" customFormat="1" ht="84" customHeight="1" x14ac:dyDescent="0.3">
      <c r="C19" s="37" t="s">
        <v>48</v>
      </c>
      <c r="D19" s="34" t="s">
        <v>49</v>
      </c>
      <c r="E19" s="31" t="s">
        <v>50</v>
      </c>
      <c r="F19" s="31" t="s">
        <v>40</v>
      </c>
      <c r="G19" s="35">
        <v>53583.8</v>
      </c>
      <c r="H19" s="31" t="s">
        <v>41</v>
      </c>
      <c r="I19" s="22"/>
      <c r="J19" s="32">
        <f t="shared" si="0"/>
        <v>53583.8</v>
      </c>
      <c r="K19" s="24" t="s">
        <v>28</v>
      </c>
    </row>
    <row r="20" spans="3:11" s="25" customFormat="1" ht="89.25" customHeight="1" x14ac:dyDescent="0.3">
      <c r="C20" s="37" t="s">
        <v>51</v>
      </c>
      <c r="D20" s="34" t="s">
        <v>52</v>
      </c>
      <c r="E20" s="31" t="s">
        <v>53</v>
      </c>
      <c r="F20" s="31" t="s">
        <v>54</v>
      </c>
      <c r="G20" s="35">
        <v>99120</v>
      </c>
      <c r="H20" s="31" t="s">
        <v>33</v>
      </c>
      <c r="I20" s="22"/>
      <c r="J20" s="32">
        <f t="shared" si="0"/>
        <v>99120</v>
      </c>
      <c r="K20" s="24" t="s">
        <v>28</v>
      </c>
    </row>
    <row r="21" spans="3:11" s="25" customFormat="1" ht="72.75" customHeight="1" x14ac:dyDescent="0.3">
      <c r="C21" s="37" t="s">
        <v>48</v>
      </c>
      <c r="D21" s="38" t="s">
        <v>55</v>
      </c>
      <c r="E21" s="18" t="s">
        <v>56</v>
      </c>
      <c r="F21" s="19">
        <v>44769</v>
      </c>
      <c r="G21" s="39">
        <v>92752.3</v>
      </c>
      <c r="H21" s="18" t="s">
        <v>57</v>
      </c>
      <c r="I21" s="40"/>
      <c r="J21" s="41">
        <f t="shared" si="0"/>
        <v>92752.3</v>
      </c>
      <c r="K21" s="42" t="s">
        <v>28</v>
      </c>
    </row>
    <row r="22" spans="3:11" s="25" customFormat="1" ht="78" customHeight="1" x14ac:dyDescent="0.3">
      <c r="C22" s="37" t="s">
        <v>58</v>
      </c>
      <c r="D22" s="38" t="s">
        <v>59</v>
      </c>
      <c r="E22" s="18" t="s">
        <v>60</v>
      </c>
      <c r="F22" s="19">
        <v>44770</v>
      </c>
      <c r="G22" s="39">
        <v>99696.23</v>
      </c>
      <c r="H22" s="18" t="s">
        <v>61</v>
      </c>
      <c r="I22" s="40"/>
      <c r="J22" s="41">
        <f t="shared" si="0"/>
        <v>99696.23</v>
      </c>
      <c r="K22" s="42" t="s">
        <v>28</v>
      </c>
    </row>
    <row r="23" spans="3:11" s="25" customFormat="1" ht="54" customHeight="1" x14ac:dyDescent="0.3">
      <c r="C23" s="43"/>
      <c r="D23" s="44"/>
      <c r="E23" s="45"/>
      <c r="F23" s="46"/>
      <c r="G23" s="47">
        <f>SUM(G9:G22)</f>
        <v>1148188.51</v>
      </c>
      <c r="H23" s="48"/>
      <c r="I23" s="22"/>
      <c r="J23" s="49">
        <f>SUM(J9:J22)</f>
        <v>1148188.51</v>
      </c>
      <c r="K23" s="24"/>
    </row>
    <row r="24" spans="3:11" s="52" customFormat="1" ht="35.25" customHeight="1" x14ac:dyDescent="0.4">
      <c r="C24" s="50"/>
      <c r="D24" s="50"/>
      <c r="E24" s="50"/>
      <c r="F24" s="50"/>
      <c r="G24" s="50"/>
      <c r="H24" s="50"/>
      <c r="I24" s="51"/>
      <c r="J24" s="51"/>
      <c r="K24" s="51"/>
    </row>
    <row r="25" spans="3:11" s="52" customFormat="1" ht="35.25" customHeight="1" x14ac:dyDescent="0.4">
      <c r="C25" s="50"/>
      <c r="D25" s="50"/>
      <c r="E25" s="50"/>
      <c r="F25" s="50"/>
      <c r="G25" s="50"/>
      <c r="H25" s="50"/>
      <c r="I25" s="51"/>
      <c r="J25" s="51"/>
      <c r="K25" s="51"/>
    </row>
    <row r="26" spans="3:11" s="52" customFormat="1" ht="35.25" customHeight="1" x14ac:dyDescent="0.4">
      <c r="C26" s="53" t="s">
        <v>62</v>
      </c>
      <c r="D26" s="54"/>
      <c r="E26" s="55" t="s">
        <v>63</v>
      </c>
      <c r="F26" s="56"/>
      <c r="G26" s="56"/>
      <c r="H26" s="50"/>
      <c r="I26" s="55" t="s">
        <v>64</v>
      </c>
      <c r="J26" s="55"/>
      <c r="K26" s="51"/>
    </row>
    <row r="27" spans="3:11" s="56" customFormat="1" ht="26.25" x14ac:dyDescent="0.4">
      <c r="C27" s="57" t="s">
        <v>65</v>
      </c>
      <c r="D27" s="57"/>
      <c r="E27" s="58" t="s">
        <v>66</v>
      </c>
      <c r="H27" s="59"/>
      <c r="I27" s="60" t="s">
        <v>67</v>
      </c>
      <c r="J27" s="60"/>
      <c r="K27" s="61"/>
    </row>
    <row r="28" spans="3:11" s="56" customFormat="1" ht="26.25" x14ac:dyDescent="0.4">
      <c r="C28" s="57" t="s">
        <v>68</v>
      </c>
      <c r="D28" s="57"/>
      <c r="E28" s="58" t="s">
        <v>69</v>
      </c>
      <c r="H28" s="55"/>
      <c r="I28" s="58" t="s">
        <v>70</v>
      </c>
      <c r="J28" s="58"/>
    </row>
    <row r="29" spans="3:11" s="56" customFormat="1" ht="27" thickBot="1" x14ac:dyDescent="0.45">
      <c r="C29" s="58"/>
      <c r="G29" s="58"/>
      <c r="H29" s="58"/>
    </row>
    <row r="30" spans="3:11" s="56" customFormat="1" ht="27" hidden="1" thickBot="1" x14ac:dyDescent="0.45">
      <c r="C30" s="58"/>
      <c r="G30" s="58"/>
      <c r="H30" s="58"/>
    </row>
    <row r="31" spans="3:11" s="56" customFormat="1" ht="27" hidden="1" thickBot="1" x14ac:dyDescent="0.45">
      <c r="C31" s="58"/>
      <c r="D31" s="58"/>
      <c r="E31" s="58"/>
      <c r="F31" s="58"/>
      <c r="G31" s="58"/>
      <c r="H31" s="58"/>
      <c r="I31" s="58"/>
      <c r="J31" s="58"/>
      <c r="K31" s="58"/>
    </row>
    <row r="32" spans="3:11" s="56" customFormat="1" ht="21" x14ac:dyDescent="0.3">
      <c r="C32" s="62" t="s">
        <v>71</v>
      </c>
      <c r="D32" s="62"/>
      <c r="E32" s="62"/>
      <c r="F32" s="62"/>
      <c r="G32" s="62"/>
      <c r="H32" s="62"/>
      <c r="I32" s="62"/>
      <c r="J32" s="62"/>
      <c r="K32" s="62"/>
    </row>
    <row r="33" spans="3:11" s="56" customFormat="1" ht="20.25" x14ac:dyDescent="0.3">
      <c r="C33" s="63" t="s">
        <v>72</v>
      </c>
      <c r="D33" s="63"/>
      <c r="E33" s="63"/>
      <c r="F33" s="63"/>
      <c r="G33" s="63"/>
      <c r="H33" s="63"/>
      <c r="I33" s="63"/>
      <c r="J33" s="63"/>
      <c r="K33" s="63"/>
    </row>
    <row r="34" spans="3:11" s="56" customFormat="1" ht="21" x14ac:dyDescent="0.3">
      <c r="C34" s="64"/>
      <c r="D34" s="65"/>
      <c r="E34" s="65"/>
      <c r="F34" s="65"/>
      <c r="G34" s="66"/>
      <c r="H34" s="67"/>
      <c r="I34" s="68"/>
      <c r="J34" s="68"/>
      <c r="K34" s="68"/>
    </row>
    <row r="35" spans="3:11" s="56" customFormat="1" ht="21" x14ac:dyDescent="0.3">
      <c r="C35" s="64"/>
      <c r="D35" s="65"/>
      <c r="E35" s="65"/>
      <c r="F35" s="65"/>
      <c r="G35" s="66"/>
      <c r="I35" s="68"/>
      <c r="J35" s="68"/>
      <c r="K35" s="68"/>
    </row>
    <row r="36" spans="3:11" x14ac:dyDescent="0.25">
      <c r="C36" s="69"/>
      <c r="D36" s="2"/>
      <c r="E36" s="2"/>
      <c r="F36" s="2"/>
      <c r="G36" s="70"/>
      <c r="H36" s="2"/>
      <c r="I36" s="2"/>
      <c r="J36" s="2"/>
      <c r="K36" s="2"/>
    </row>
    <row r="37" spans="3:11" x14ac:dyDescent="0.25">
      <c r="C37" s="69"/>
      <c r="D37" s="2"/>
      <c r="E37" s="2"/>
      <c r="F37" s="2"/>
      <c r="G37" s="70"/>
      <c r="H37" s="2"/>
      <c r="I37" s="2"/>
      <c r="J37" s="2"/>
      <c r="K37" s="2"/>
    </row>
    <row r="38" spans="3:11" x14ac:dyDescent="0.25">
      <c r="C38" s="71"/>
      <c r="D38" s="2"/>
      <c r="E38" s="2"/>
      <c r="F38" s="2"/>
      <c r="G38" s="70"/>
      <c r="H38" s="2"/>
      <c r="I38" s="2"/>
      <c r="J38" s="2"/>
      <c r="K38" s="2"/>
    </row>
  </sheetData>
  <mergeCells count="8">
    <mergeCell ref="C32:K32"/>
    <mergeCell ref="C33:K33"/>
    <mergeCell ref="C1:K1"/>
    <mergeCell ref="C2:K2"/>
    <mergeCell ref="C3:K3"/>
    <mergeCell ref="C4:K4"/>
    <mergeCell ref="C5:K5"/>
    <mergeCell ref="C6:K6"/>
  </mergeCells>
  <conditionalFormatting sqref="G11:G12">
    <cfRule type="duplicateValues" dxfId="1" priority="1"/>
  </conditionalFormatting>
  <conditionalFormatting sqref="G9:G10 G13:G23">
    <cfRule type="duplicateValues" dxfId="0" priority="2"/>
  </conditionalFormatting>
  <printOptions horizontalCentered="1"/>
  <pageMargins left="0" right="0" top="0.36" bottom="0.74803149606299213" header="0.31496062992125984" footer="0.5"/>
  <pageSetup scale="3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ESTADO DE SITUACION JULIO 2022</vt:lpstr>
      <vt:lpstr>INGRESOS Y EGRESOS JULIO  </vt:lpstr>
      <vt:lpstr>CUENTAS X PAGAR JULIO 2022</vt:lpstr>
      <vt:lpstr>'CUENTAS X PAGAR JULIO 2022'!Área_de_impresión</vt:lpstr>
      <vt:lpstr>'ESTADO DE SITUACION JULIO 2022'!Área_de_impresión</vt:lpstr>
      <vt:lpstr>'INGRESOS Y EGRESOS JULIO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2022-08-11T15:42:39Z</cp:lastPrinted>
  <dcterms:created xsi:type="dcterms:W3CDTF">2022-08-11T15:34:54Z</dcterms:created>
  <dcterms:modified xsi:type="dcterms:W3CDTF">2022-08-11T15:43:56Z</dcterms:modified>
</cp:coreProperties>
</file>