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SEPTIEMBRE 2024\"/>
    </mc:Choice>
  </mc:AlternateContent>
  <xr:revisionPtr revIDLastSave="0" documentId="13_ncr:1_{B93C0D15-27F5-4136-9539-93110CC232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SEPTIEMBRE  2024" sheetId="4" r:id="rId1"/>
  </sheets>
  <definedNames>
    <definedName name="_xlnm.Print_Area" localSheetId="0">'EJECUCION SEPTIEMBRE  2024'!$A$1:$M$119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4" l="1"/>
  <c r="M84" i="4" s="1"/>
  <c r="M42" i="4"/>
  <c r="M33" i="4"/>
  <c r="L73" i="4"/>
  <c r="L84" i="4" s="1"/>
  <c r="L42" i="4"/>
  <c r="L33" i="4"/>
  <c r="D60" i="4"/>
  <c r="C73" i="4"/>
  <c r="C61" i="4"/>
  <c r="B73" i="4"/>
  <c r="K73" i="4"/>
  <c r="K84" i="4" s="1"/>
  <c r="K42" i="4"/>
  <c r="K33" i="4"/>
  <c r="J73" i="4"/>
  <c r="J84" i="4" s="1"/>
  <c r="J42" i="4"/>
  <c r="J33" i="4"/>
  <c r="I50" i="4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73" i="4" l="1"/>
  <c r="D33" i="4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4" i="4"/>
  <c r="B84" i="4" l="1"/>
  <c r="C8" i="4"/>
  <c r="D53" i="4"/>
  <c r="D52" i="4"/>
  <c r="D58" i="4"/>
  <c r="D54" i="4"/>
  <c r="D51" i="4"/>
  <c r="D57" i="4"/>
  <c r="D56" i="4"/>
  <c r="D55" i="4"/>
  <c r="C84" i="4" l="1"/>
  <c r="D84" i="4" s="1"/>
  <c r="D50" i="4"/>
</calcChain>
</file>

<file path=xl/sharedStrings.xml><?xml version="1.0" encoding="utf-8"?>
<sst xmlns="http://schemas.openxmlformats.org/spreadsheetml/2006/main" count="111" uniqueCount="111">
  <si>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</si>
  <si>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</si>
  <si>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</si>
  <si>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</si>
  <si>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</si>
  <si>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</si>
  <si>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</si>
  <si>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</si>
  <si>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</si>
  <si>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</si>
  <si>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</si>
  <si>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</si>
  <si>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</si>
  <si>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</si>
  <si>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</si>
  <si>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</si>
  <si>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</si>
  <si>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</si>
  <si>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</si>
  <si>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</si>
  <si>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</si>
  <si>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</si>
  <si>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</si>
  <si>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</si>
  <si>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</si>
  <si>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</si>
  <si>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</si>
  <si>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</si>
  <si>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</si>
  <si>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</si>
  <si>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</si>
  <si>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</si>
  <si>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</si>
  <si>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</si>
  <si>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</si>
  <si>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</si>
  <si>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</si>
  <si>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</si>
  <si>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</si>
  <si>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</si>
  <si>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</si>
  <si>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</si>
  <si>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</si>
  <si>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</si>
  <si>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</si>
  <si>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</si>
  <si>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</si>
  <si>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</si>
  <si>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</si>
  <si>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</si>
  <si>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</si>
  <si>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</si>
  <si>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</si>
  <si>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</si>
  <si>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</si>
  <si>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</si>
  <si>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</si>
  <si>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</si>
  <si>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</si>
  <si>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</si>
  <si>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</si>
  <si>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</si>
  <si>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</si>
  <si>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</si>
  <si>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</si>
  <si>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</si>
  <si>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</si>
  <si>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</si>
  <si>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</si>
  <si>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</si>
  <si>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</si>
  <si>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</si>
  <si>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</si>
  <si>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</si>
  <si>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</si>
  <si>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</si>
  <si>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</si>
  <si>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</si>
  <si>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</si>
  <si>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</si>
  <si>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</si>
  <si>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</si>
  <si>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</si>
  <si>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</si>
  <si>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</si>
  <si>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</si>
  <si>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</si>
  <si>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</si>
  <si>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</si>
  <si>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</si>
  <si>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</si>
  <si>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</si>
  <si>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</si>
  <si>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</si>
  <si>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</si>
  <si>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</si>
  <si>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</si>
  <si>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</si>
  <si>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2024</t>
  </si>
  <si>
    <t>Febrero</t>
  </si>
  <si>
    <t>Marzo</t>
  </si>
  <si>
    <t>Abril</t>
  </si>
  <si>
    <t>MAYO</t>
  </si>
  <si>
    <t>JUNIO</t>
  </si>
  <si>
    <t xml:space="preserve">                                                                                         Consejo de Coordinación Zona Especial Desarrollo Fronterizo (CCDF)</t>
  </si>
  <si>
    <t>JULIO</t>
  </si>
  <si>
    <t xml:space="preserve">                                                                                        (En RD$)</t>
  </si>
  <si>
    <t xml:space="preserve">                                                                              Año 2024</t>
  </si>
  <si>
    <t xml:space="preserve">                                                                                                  Presupuesto de Gastos y Aplicaciones Financieras 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</si>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</sst>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M381"/>
  <sheetViews>
    <sheetView showGridLines="0" tabSelected="1" showRuler="0" view="pageBreakPreview" topLeftCell="A7" zoomScale="80" zoomScaleNormal="70" zoomScaleSheetLayoutView="80" workbookViewId="0">
      <selection activeCell="M53" sqref="M53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13" width="20.7109375" style="16" customWidth="1"/>
  </cols>
  <sheetData>
    <row r="1" spans="1:13" ht="57" customHeight="1" x14ac:dyDescent="0.25"/>
    <row r="2" spans="1:13" ht="71.25" customHeight="1" x14ac:dyDescent="0.2">
      <c r="A2" s="70" t="s">
        <v>104</v>
      </c>
      <c r="B2" s="70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</row>
    <row r="3" spans="1:13" ht="19.5" customHeight="1" x14ac:dyDescent="0.3">
      <c r="A3" s="71" t="s">
        <v>107</v>
      </c>
      <c r="B3" s="71"/>
      <c r="C3" s="71"/>
      <c r="D3" s="71"/>
      <c r="E3" s="71"/>
      <c r="F3" s="66"/>
      <c r="G3" s="66"/>
      <c r="H3" s="66"/>
      <c r="I3" s="66"/>
      <c r="J3" s="66"/>
      <c r="K3" s="66"/>
      <c r="L3" s="66"/>
      <c r="M3" s="66"/>
    </row>
    <row r="4" spans="1:13" ht="27" customHeight="1" x14ac:dyDescent="0.2">
      <c r="A4" s="67" t="s">
        <v>108</v>
      </c>
      <c r="B4" s="67"/>
      <c r="C4" s="67"/>
      <c r="D4" s="67"/>
      <c r="E4" s="67"/>
      <c r="F4"/>
      <c r="G4"/>
      <c r="H4"/>
      <c r="I4"/>
      <c r="J4"/>
      <c r="K4"/>
      <c r="L4"/>
      <c r="M4"/>
    </row>
    <row r="5" spans="1:13" ht="13.5" customHeight="1" x14ac:dyDescent="0.2">
      <c r="A5" s="72" t="s">
        <v>106</v>
      </c>
      <c r="B5" s="72"/>
      <c r="C5" s="72"/>
      <c r="D5" s="72"/>
      <c r="E5" s="72"/>
      <c r="F5" s="66"/>
      <c r="G5" s="66"/>
      <c r="H5" s="66"/>
      <c r="I5" s="66"/>
      <c r="J5" s="66"/>
      <c r="K5" s="66"/>
      <c r="L5" s="66"/>
      <c r="M5" s="66"/>
    </row>
    <row r="6" spans="1:13" ht="11.25" customHeight="1" thickBot="1" x14ac:dyDescent="0.3">
      <c r="A6" s="1"/>
      <c r="B6" s="10"/>
      <c r="C6" s="10"/>
    </row>
    <row r="7" spans="1:13" ht="32.25" thickBot="1" x14ac:dyDescent="0.25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105</v>
      </c>
      <c r="L7" s="65" t="s">
        <v>109</v>
      </c>
      <c r="M7" s="65" t="s">
        <v>110</v>
      </c>
    </row>
    <row r="8" spans="1:13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  <c r="J8" s="23">
        <v>9212701.3900000006</v>
      </c>
      <c r="K8" s="23">
        <v>6392535.1699999999</v>
      </c>
      <c r="L8" s="23">
        <v>6709355.5499999998</v>
      </c>
      <c r="M8" s="23">
        <v>5148272.04</v>
      </c>
    </row>
    <row r="9" spans="1:13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  <c r="J9" s="23">
        <v>7954320.5099999998</v>
      </c>
      <c r="K9" s="23">
        <v>4629570.51</v>
      </c>
      <c r="L9" s="23">
        <v>4559570.51</v>
      </c>
      <c r="M9" s="23">
        <v>4462121.97</v>
      </c>
    </row>
    <row r="10" spans="1:13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  <c r="J10" s="30">
        <v>3744850</v>
      </c>
      <c r="K10" s="30">
        <v>3744850</v>
      </c>
      <c r="L10" s="30">
        <v>3744850</v>
      </c>
      <c r="M10" s="30">
        <v>3660350</v>
      </c>
    </row>
    <row r="11" spans="1:13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  <c r="J11" s="30">
        <v>3644750</v>
      </c>
      <c r="K11" s="30">
        <v>320000</v>
      </c>
      <c r="L11" s="30">
        <v>250000</v>
      </c>
      <c r="M11" s="30">
        <v>250000</v>
      </c>
    </row>
    <row r="12" spans="1:13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</row>
    <row r="13" spans="1:13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  <c r="J13" s="30">
        <v>564720.51</v>
      </c>
      <c r="K13" s="30">
        <v>564720.51</v>
      </c>
      <c r="L13" s="30">
        <v>564720.51</v>
      </c>
      <c r="M13" s="30">
        <v>551771.97</v>
      </c>
    </row>
    <row r="14" spans="1:13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  <c r="J14" s="23">
        <v>327316.51</v>
      </c>
      <c r="K14" s="23">
        <v>1762964.66</v>
      </c>
      <c r="L14" s="23">
        <v>1233329.24</v>
      </c>
      <c r="M14" s="23">
        <v>458695.16</v>
      </c>
    </row>
    <row r="15" spans="1:13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  <c r="J15" s="30">
        <v>171243.51</v>
      </c>
      <c r="K15" s="30">
        <v>178134.87</v>
      </c>
      <c r="L15" s="30">
        <v>301187.53999999998</v>
      </c>
      <c r="M15" s="30">
        <v>186969.58</v>
      </c>
    </row>
    <row r="16" spans="1:13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  <c r="J16" s="30">
        <v>25299.200000000001</v>
      </c>
      <c r="K16" s="30">
        <v>117414</v>
      </c>
      <c r="L16" s="30"/>
      <c r="M16" s="30"/>
    </row>
    <row r="17" spans="1:13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>
        <v>377950</v>
      </c>
      <c r="K17" s="30">
        <v>635300</v>
      </c>
      <c r="L17" s="30">
        <v>33200</v>
      </c>
      <c r="M17" s="30">
        <v>43500</v>
      </c>
    </row>
    <row r="18" spans="1:13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  <c r="M19" s="30"/>
    </row>
    <row r="20" spans="1:13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  <c r="J20" s="30"/>
      <c r="K20" s="30">
        <v>519802.74</v>
      </c>
      <c r="L20" s="30"/>
      <c r="M20" s="30"/>
    </row>
    <row r="21" spans="1:13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  <c r="J21" s="30"/>
      <c r="K21" s="30">
        <v>250478.76</v>
      </c>
      <c r="L21" s="30"/>
      <c r="M21" s="30">
        <v>218250.58</v>
      </c>
    </row>
    <row r="22" spans="1:13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  <c r="J22" s="30">
        <v>130773.5</v>
      </c>
      <c r="K22" s="30">
        <v>61834.29</v>
      </c>
      <c r="L22" s="30"/>
      <c r="M22" s="30">
        <v>9975</v>
      </c>
    </row>
    <row r="23" spans="1:13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  <c r="J23" s="30"/>
      <c r="K23" s="30"/>
      <c r="L23" s="30">
        <v>698943.5</v>
      </c>
      <c r="M23" s="30"/>
    </row>
    <row r="24" spans="1:13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  <c r="J24" s="23">
        <v>931064.37</v>
      </c>
      <c r="K24" s="23"/>
      <c r="L24" s="23">
        <v>916455.8</v>
      </c>
      <c r="M24" s="23">
        <v>66894.66</v>
      </c>
    </row>
    <row r="25" spans="1:13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  <c r="J25" s="30"/>
      <c r="K25" s="30"/>
      <c r="L25" s="30">
        <v>32705.200000000001</v>
      </c>
      <c r="M25" s="30"/>
    </row>
    <row r="26" spans="1:13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  <c r="J26" s="30"/>
      <c r="K26" s="30"/>
      <c r="L26" s="30"/>
      <c r="M26" s="30"/>
    </row>
    <row r="27" spans="1:13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  <c r="J27" s="30"/>
      <c r="K27" s="30"/>
      <c r="L27" s="30">
        <v>678.5</v>
      </c>
      <c r="M27" s="30"/>
    </row>
    <row r="28" spans="1:13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  <c r="J28" s="30"/>
      <c r="K28" s="30"/>
      <c r="L28" s="30"/>
      <c r="M28" s="30"/>
    </row>
    <row r="29" spans="1:13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  <c r="J29" s="30"/>
      <c r="K29" s="30"/>
      <c r="L29" s="30"/>
      <c r="M29" s="30"/>
    </row>
    <row r="30" spans="1:13" ht="28.5" x14ac:dyDescent="0.2">
      <c r="A30" s="26" t="s">
        <v>21</v>
      </c>
      <c r="B30" s="31">
        <v>60000</v>
      </c>
      <c r="C30" s="28">
        <v>-10000</v>
      </c>
      <c r="D30" s="29">
        <f t="shared" si="4"/>
        <v>50000</v>
      </c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  <c r="J31" s="30">
        <v>868800</v>
      </c>
      <c r="K31" s="30"/>
      <c r="L31" s="30">
        <v>868800</v>
      </c>
      <c r="M31" s="30"/>
    </row>
    <row r="32" spans="1:13" ht="18.75" customHeight="1" thickBot="1" x14ac:dyDescent="0.25">
      <c r="A32" s="26" t="s">
        <v>23</v>
      </c>
      <c r="B32" s="33">
        <v>1400000</v>
      </c>
      <c r="C32" s="28">
        <v>10000</v>
      </c>
      <c r="D32" s="29">
        <f t="shared" si="4"/>
        <v>1410000</v>
      </c>
      <c r="E32" s="30"/>
      <c r="F32" s="30"/>
      <c r="G32" s="30">
        <v>78670.600000000006</v>
      </c>
      <c r="H32" s="30"/>
      <c r="I32" s="30">
        <v>308978.61</v>
      </c>
      <c r="J32" s="30">
        <v>62264.37</v>
      </c>
      <c r="K32" s="30"/>
      <c r="L32" s="30">
        <v>14272.1</v>
      </c>
      <c r="M32" s="30">
        <v>66894.66</v>
      </c>
    </row>
    <row r="33" spans="1:13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  <c r="J33" s="23">
        <f t="shared" ref="J33:K33" si="8">SUM(J34:J41)</f>
        <v>0</v>
      </c>
      <c r="K33" s="23">
        <f t="shared" si="8"/>
        <v>0</v>
      </c>
      <c r="L33" s="23">
        <f t="shared" ref="L33:M33" si="9">SUM(L34:L41)</f>
        <v>0</v>
      </c>
      <c r="M33" s="23">
        <f t="shared" si="9"/>
        <v>0</v>
      </c>
    </row>
    <row r="34" spans="1:13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  <c r="J37" s="30"/>
      <c r="K37" s="30"/>
      <c r="L37" s="30"/>
      <c r="M37" s="30"/>
    </row>
    <row r="38" spans="1:13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  <c r="J41" s="30"/>
      <c r="K41" s="30"/>
      <c r="L41" s="30"/>
      <c r="M41" s="30"/>
    </row>
    <row r="42" spans="1:13" ht="15.75" thickBot="1" x14ac:dyDescent="0.25">
      <c r="A42" s="24" t="s">
        <v>33</v>
      </c>
      <c r="B42" s="23">
        <f>SUM(B43:B49)</f>
        <v>0</v>
      </c>
      <c r="C42" s="23">
        <f t="shared" ref="C42:E42" si="10">SUM(C43:C49)</f>
        <v>0</v>
      </c>
      <c r="D42" s="23">
        <f t="shared" si="10"/>
        <v>0</v>
      </c>
      <c r="E42" s="23">
        <f t="shared" si="10"/>
        <v>0</v>
      </c>
      <c r="F42" s="23">
        <f t="shared" ref="F42:G42" si="11">SUM(F43:F49)</f>
        <v>0</v>
      </c>
      <c r="G42" s="23">
        <f t="shared" si="11"/>
        <v>0</v>
      </c>
      <c r="H42" s="23">
        <f t="shared" ref="H42:I42" si="12">SUM(H43:H49)</f>
        <v>0</v>
      </c>
      <c r="I42" s="23">
        <f t="shared" si="12"/>
        <v>0</v>
      </c>
      <c r="J42" s="23">
        <f t="shared" ref="J42:K42" si="13">SUM(J43:J49)</f>
        <v>0</v>
      </c>
      <c r="K42" s="23">
        <f t="shared" si="13"/>
        <v>0</v>
      </c>
      <c r="L42" s="23">
        <f t="shared" ref="L42:M42" si="14">SUM(L43:L49)</f>
        <v>0</v>
      </c>
      <c r="M42" s="23">
        <f t="shared" si="14"/>
        <v>0</v>
      </c>
    </row>
    <row r="43" spans="1:13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5">SUM(E51:E58,E59)</f>
        <v>0</v>
      </c>
      <c r="F50" s="44">
        <f t="shared" si="15"/>
        <v>0</v>
      </c>
      <c r="G50" s="44">
        <f t="shared" ref="G50:H50" si="16">SUM(G51:G58,G59)</f>
        <v>0</v>
      </c>
      <c r="H50" s="44">
        <f t="shared" si="16"/>
        <v>0</v>
      </c>
      <c r="I50" s="44">
        <f t="shared" ref="I50" si="17">SUM(I51:I58,I59)</f>
        <v>43635.69</v>
      </c>
      <c r="J50" s="44"/>
      <c r="K50" s="44"/>
      <c r="L50" s="44"/>
      <c r="M50" s="44">
        <v>160560.25</v>
      </c>
    </row>
    <row r="51" spans="1:13" ht="14.25" x14ac:dyDescent="0.2">
      <c r="A51" s="26" t="s">
        <v>42</v>
      </c>
      <c r="B51" s="27">
        <v>210000</v>
      </c>
      <c r="C51" s="41">
        <v>-75600</v>
      </c>
      <c r="D51" s="29">
        <f>+B51+C51</f>
        <v>134400</v>
      </c>
      <c r="E51" s="30"/>
      <c r="F51" s="30"/>
      <c r="G51" s="30"/>
      <c r="H51" s="30"/>
      <c r="I51" s="30">
        <v>43635.69</v>
      </c>
      <c r="J51" s="30"/>
      <c r="K51" s="30"/>
      <c r="L51" s="30"/>
      <c r="M51" s="30"/>
    </row>
    <row r="52" spans="1:13" ht="28.5" x14ac:dyDescent="0.2">
      <c r="A52" s="26" t="s">
        <v>78</v>
      </c>
      <c r="B52" s="31">
        <v>110000</v>
      </c>
      <c r="C52" s="41">
        <v>75600</v>
      </c>
      <c r="D52" s="29">
        <f t="shared" ref="D52:D58" si="18">+B52+C52</f>
        <v>185600</v>
      </c>
      <c r="E52" s="30"/>
      <c r="F52" s="30"/>
      <c r="G52" s="30"/>
      <c r="H52" s="30"/>
      <c r="I52" s="30"/>
      <c r="J52" s="30"/>
      <c r="K52" s="30"/>
      <c r="L52" s="30"/>
      <c r="M52" s="30">
        <v>160560.25</v>
      </c>
    </row>
    <row r="53" spans="1:13" ht="14.25" x14ac:dyDescent="0.2">
      <c r="A53" s="26" t="s">
        <v>43</v>
      </c>
      <c r="B53" s="32">
        <v>0</v>
      </c>
      <c r="C53" s="41">
        <v>0</v>
      </c>
      <c r="D53" s="29">
        <f t="shared" si="18"/>
        <v>0</v>
      </c>
      <c r="E53" s="30"/>
      <c r="F53" s="30"/>
      <c r="G53" s="30"/>
      <c r="H53" s="30"/>
      <c r="I53" s="30"/>
      <c r="J53" s="30"/>
      <c r="K53" s="30"/>
      <c r="L53" s="30"/>
      <c r="M53" s="30"/>
    </row>
    <row r="54" spans="1:13" ht="28.5" x14ac:dyDescent="0.2">
      <c r="A54" s="26" t="s">
        <v>44</v>
      </c>
      <c r="B54" s="32">
        <v>0</v>
      </c>
      <c r="C54" s="41">
        <v>0</v>
      </c>
      <c r="D54" s="29">
        <f t="shared" si="18"/>
        <v>0</v>
      </c>
      <c r="E54" s="30"/>
      <c r="F54" s="30"/>
      <c r="G54" s="30"/>
      <c r="H54" s="30"/>
      <c r="I54" s="30"/>
      <c r="J54" s="30"/>
      <c r="K54" s="30"/>
      <c r="L54" s="30"/>
      <c r="M54" s="30"/>
    </row>
    <row r="55" spans="1:13" ht="14.25" x14ac:dyDescent="0.2">
      <c r="A55" s="26" t="s">
        <v>45</v>
      </c>
      <c r="B55" s="31">
        <v>20000</v>
      </c>
      <c r="C55" s="41"/>
      <c r="D55" s="29">
        <f t="shared" si="18"/>
        <v>20000</v>
      </c>
      <c r="E55" s="30"/>
      <c r="F55" s="30"/>
      <c r="G55" s="30"/>
      <c r="H55" s="30"/>
      <c r="I55" s="30"/>
      <c r="J55" s="30"/>
      <c r="K55" s="30"/>
      <c r="L55" s="30"/>
      <c r="M55" s="30"/>
    </row>
    <row r="56" spans="1:13" ht="14.25" x14ac:dyDescent="0.2">
      <c r="A56" s="26" t="s">
        <v>46</v>
      </c>
      <c r="B56" s="32">
        <v>10000</v>
      </c>
      <c r="C56" s="41"/>
      <c r="D56" s="29">
        <f t="shared" si="18"/>
        <v>10000</v>
      </c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14.25" x14ac:dyDescent="0.2">
      <c r="A57" s="26" t="s">
        <v>47</v>
      </c>
      <c r="B57" s="32">
        <v>0</v>
      </c>
      <c r="C57" s="41"/>
      <c r="D57" s="29">
        <f t="shared" si="18"/>
        <v>0</v>
      </c>
      <c r="E57" s="30"/>
      <c r="F57" s="30"/>
      <c r="G57" s="30"/>
      <c r="H57" s="30"/>
      <c r="I57" s="30"/>
      <c r="J57" s="30"/>
      <c r="K57" s="30"/>
      <c r="L57" s="30"/>
      <c r="M57" s="30"/>
    </row>
    <row r="58" spans="1:13" ht="14.25" x14ac:dyDescent="0.2">
      <c r="A58" s="26" t="s">
        <v>48</v>
      </c>
      <c r="B58" s="32">
        <v>10000</v>
      </c>
      <c r="C58" s="41"/>
      <c r="D58" s="29">
        <f t="shared" si="18"/>
        <v>10000</v>
      </c>
      <c r="E58" s="30"/>
      <c r="F58" s="30"/>
      <c r="G58" s="30"/>
      <c r="H58" s="30"/>
      <c r="I58" s="30"/>
      <c r="J58" s="30"/>
      <c r="K58" s="30"/>
      <c r="L58" s="30"/>
      <c r="M58" s="30"/>
    </row>
    <row r="59" spans="1:13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  <c r="J59" s="30"/>
      <c r="K59" s="30"/>
      <c r="L59" s="30"/>
      <c r="M59" s="30"/>
    </row>
    <row r="60" spans="1:13" ht="15.75" thickBot="1" x14ac:dyDescent="0.25">
      <c r="A60" s="24" t="s">
        <v>50</v>
      </c>
      <c r="B60" s="23">
        <v>2641760.16</v>
      </c>
      <c r="C60" s="68"/>
      <c r="D60" s="23">
        <f>+B60</f>
        <v>2641760.16</v>
      </c>
      <c r="E60" s="44"/>
      <c r="F60" s="44"/>
      <c r="G60" s="44"/>
      <c r="H60" s="44"/>
      <c r="I60" s="44"/>
      <c r="J60" s="44"/>
      <c r="K60" s="44"/>
      <c r="L60" s="44"/>
      <c r="M60" s="44"/>
    </row>
    <row r="61" spans="1:13" ht="14.25" x14ac:dyDescent="0.2">
      <c r="A61" s="26" t="s">
        <v>51</v>
      </c>
      <c r="B61" s="36"/>
      <c r="C61" s="41">
        <f>+B61</f>
        <v>0</v>
      </c>
      <c r="D61" s="29"/>
      <c r="E61" s="30"/>
      <c r="F61" s="30"/>
      <c r="G61" s="30"/>
      <c r="H61" s="30"/>
      <c r="I61" s="30"/>
      <c r="J61" s="30"/>
      <c r="K61" s="30"/>
      <c r="L61" s="30"/>
      <c r="M61" s="30"/>
    </row>
    <row r="62" spans="1:13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  <c r="J62" s="30"/>
      <c r="K62" s="30"/>
      <c r="L62" s="30"/>
      <c r="M62" s="30"/>
    </row>
    <row r="63" spans="1:13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  <c r="J63" s="30"/>
      <c r="K63" s="30"/>
      <c r="L63" s="30"/>
      <c r="M63" s="30"/>
    </row>
    <row r="64" spans="1:13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  <c r="J64" s="30"/>
      <c r="K64" s="30"/>
      <c r="L64" s="30"/>
      <c r="M64" s="30"/>
    </row>
    <row r="65" spans="1:13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  <c r="J65" s="30"/>
      <c r="K65" s="30"/>
      <c r="L65" s="30"/>
      <c r="M65" s="30"/>
    </row>
    <row r="66" spans="1:13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  <c r="J67" s="30"/>
      <c r="K67" s="30"/>
      <c r="L67" s="30"/>
      <c r="M67" s="30"/>
    </row>
    <row r="68" spans="1:13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  <c r="J68" s="30"/>
      <c r="K68" s="30"/>
      <c r="L68" s="30"/>
      <c r="M68" s="30"/>
    </row>
    <row r="69" spans="1:13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  <c r="J69" s="30"/>
      <c r="K69" s="30"/>
      <c r="L69" s="30"/>
      <c r="M69" s="30"/>
    </row>
    <row r="70" spans="1:13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  <c r="J70" s="30"/>
      <c r="K70" s="30"/>
      <c r="L70" s="30"/>
      <c r="M70" s="30"/>
    </row>
    <row r="71" spans="1:13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  <c r="J71" s="30"/>
      <c r="K71" s="30"/>
      <c r="L71" s="30"/>
      <c r="M71" s="30"/>
    </row>
    <row r="72" spans="1:13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  <c r="J72" s="30"/>
      <c r="K72" s="30"/>
      <c r="L72" s="30"/>
      <c r="M72" s="30"/>
    </row>
    <row r="73" spans="1:13" ht="15.75" thickBot="1" x14ac:dyDescent="0.3">
      <c r="A73" s="46" t="s">
        <v>63</v>
      </c>
      <c r="B73" s="47">
        <f>B9+B14+B24+B33+B42+B50+B60+B65+B68</f>
        <v>86474386.159999996</v>
      </c>
      <c r="C73" s="48">
        <f>+C60</f>
        <v>0</v>
      </c>
      <c r="D73" s="47">
        <f>+B73+C73</f>
        <v>86474386.159999996</v>
      </c>
      <c r="E73" s="49">
        <f t="shared" ref="E73:F73" si="19">+E50+E24+E14+E9</f>
        <v>5001923.88</v>
      </c>
      <c r="F73" s="49">
        <f t="shared" si="19"/>
        <v>5709806.8799999999</v>
      </c>
      <c r="G73" s="49">
        <f t="shared" ref="G73:H73" si="20">+G50+G24+G14+G9</f>
        <v>5407669.1600000001</v>
      </c>
      <c r="H73" s="49">
        <f t="shared" si="20"/>
        <v>6097203.3499999996</v>
      </c>
      <c r="I73" s="49">
        <f t="shared" ref="I73:J73" si="21">+I50+I24+I14+I9</f>
        <v>5382799.3700000001</v>
      </c>
      <c r="J73" s="49">
        <f t="shared" si="21"/>
        <v>9212701.3900000006</v>
      </c>
      <c r="K73" s="49">
        <f t="shared" ref="K73:L73" si="22">+K50+K24+K14+K9</f>
        <v>6392535.1699999999</v>
      </c>
      <c r="L73" s="49">
        <f t="shared" si="22"/>
        <v>6709355.5499999998</v>
      </c>
      <c r="M73" s="49">
        <f t="shared" ref="M73" si="23">+M50+M24+M14+M9</f>
        <v>5148272.04</v>
      </c>
    </row>
    <row r="74" spans="1:13" ht="15" x14ac:dyDescent="0.2">
      <c r="A74" s="50" t="s">
        <v>64</v>
      </c>
      <c r="B74" s="51">
        <f t="shared" ref="B74" si="24">B75+B78+B81</f>
        <v>0</v>
      </c>
      <c r="C74" s="52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ht="34.5" customHeight="1" x14ac:dyDescent="0.2">
      <c r="A75" s="24" t="s">
        <v>65</v>
      </c>
      <c r="B75" s="32">
        <f t="shared" ref="B75" si="25">B76+B77</f>
        <v>0</v>
      </c>
      <c r="C75" s="41"/>
      <c r="D75" s="30"/>
      <c r="E75" s="30"/>
      <c r="F75" s="30"/>
      <c r="G75" s="30"/>
      <c r="H75" s="30"/>
      <c r="I75" s="30"/>
      <c r="J75" s="30"/>
      <c r="K75" s="30"/>
      <c r="L75" s="30"/>
      <c r="M75" s="30"/>
    </row>
    <row r="76" spans="1:13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  <c r="J76" s="30"/>
      <c r="K76" s="30"/>
      <c r="L76" s="30"/>
      <c r="M76" s="30"/>
    </row>
    <row r="77" spans="1:13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  <c r="J78" s="30"/>
      <c r="K78" s="30"/>
      <c r="L78" s="30"/>
      <c r="M78" s="30"/>
    </row>
    <row r="79" spans="1:13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  <c r="J79" s="30"/>
      <c r="K79" s="30"/>
      <c r="L79" s="30"/>
      <c r="M79" s="30"/>
    </row>
    <row r="80" spans="1:13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3" ht="19.5" customHeight="1" x14ac:dyDescent="0.2">
      <c r="A81" s="24" t="s">
        <v>71</v>
      </c>
      <c r="B81" s="32">
        <f t="shared" ref="B81" si="26">B82</f>
        <v>0</v>
      </c>
      <c r="C81" s="41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1:13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1:13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</row>
    <row r="84" spans="1:13" ht="19.5" customHeight="1" thickBot="1" x14ac:dyDescent="0.25">
      <c r="A84" s="59" t="s">
        <v>74</v>
      </c>
      <c r="B84" s="60">
        <f>B73+B83</f>
        <v>86474386.159999996</v>
      </c>
      <c r="C84" s="61">
        <f>+C73</f>
        <v>0</v>
      </c>
      <c r="D84" s="60">
        <f>+B84+C84</f>
        <v>86474386.159999996</v>
      </c>
      <c r="E84" s="60">
        <f t="shared" ref="E84:F84" si="27">+E73+E68</f>
        <v>5001923.88</v>
      </c>
      <c r="F84" s="60">
        <f t="shared" si="27"/>
        <v>5709806.8799999999</v>
      </c>
      <c r="G84" s="60">
        <f t="shared" ref="G84:H84" si="28">+G73+G68</f>
        <v>5407669.1600000001</v>
      </c>
      <c r="H84" s="60">
        <f t="shared" si="28"/>
        <v>6097203.3499999996</v>
      </c>
      <c r="I84" s="60">
        <f t="shared" ref="I84:J84" si="29">+I73+I68</f>
        <v>5382799.3700000001</v>
      </c>
      <c r="J84" s="60">
        <f t="shared" si="29"/>
        <v>9212701.3900000006</v>
      </c>
      <c r="K84" s="60">
        <f t="shared" ref="K84:L84" si="30">+K73+K68</f>
        <v>6392535.1699999999</v>
      </c>
      <c r="L84" s="60">
        <f t="shared" si="30"/>
        <v>6709355.5499999998</v>
      </c>
      <c r="M84" s="60">
        <f t="shared" ref="M84" si="31">+M73+M68</f>
        <v>5148272.04</v>
      </c>
    </row>
    <row r="85" spans="1:13" ht="21.75" customHeight="1" x14ac:dyDescent="0.25">
      <c r="A85" s="2" t="s">
        <v>75</v>
      </c>
      <c r="B85" s="11"/>
      <c r="C85" s="11"/>
    </row>
    <row r="86" spans="1:13" ht="21.75" customHeight="1" x14ac:dyDescent="0.25">
      <c r="A86" s="1"/>
      <c r="B86" s="12"/>
      <c r="C86" s="12"/>
    </row>
    <row r="87" spans="1:13" ht="21.75" customHeight="1" x14ac:dyDescent="0.25">
      <c r="A87" s="3" t="s">
        <v>79</v>
      </c>
      <c r="B87" s="10"/>
      <c r="C87" s="10"/>
    </row>
    <row r="88" spans="1:13" ht="21.75" customHeight="1" x14ac:dyDescent="0.25">
      <c r="A88" s="4" t="s">
        <v>80</v>
      </c>
      <c r="B88" s="13"/>
      <c r="C88" s="13"/>
    </row>
    <row r="89" spans="1:13" ht="21.75" customHeight="1" x14ac:dyDescent="0.25">
      <c r="A89" s="4" t="s">
        <v>81</v>
      </c>
      <c r="B89" s="13"/>
      <c r="C89" s="13"/>
    </row>
    <row r="90" spans="1:13" ht="21.75" customHeight="1" x14ac:dyDescent="0.25">
      <c r="A90" s="4" t="s">
        <v>82</v>
      </c>
      <c r="B90" s="10"/>
      <c r="C90" s="10"/>
    </row>
    <row r="91" spans="1:13" ht="21.75" customHeight="1" x14ac:dyDescent="0.25">
      <c r="A91" s="5" t="s">
        <v>83</v>
      </c>
      <c r="B91" s="10"/>
      <c r="C91" s="10"/>
    </row>
    <row r="92" spans="1:13" ht="21.75" customHeight="1" x14ac:dyDescent="0.25">
      <c r="A92" s="6" t="s">
        <v>84</v>
      </c>
      <c r="B92" s="10"/>
      <c r="C92" s="10"/>
    </row>
    <row r="93" spans="1:13" ht="21.75" customHeight="1" x14ac:dyDescent="0.25">
      <c r="A93" s="8" t="s">
        <v>85</v>
      </c>
      <c r="B93" s="14"/>
      <c r="C93" s="14"/>
    </row>
    <row r="94" spans="1:13" ht="8.25" customHeight="1" x14ac:dyDescent="0.25">
      <c r="A94" s="69" t="s">
        <v>89</v>
      </c>
      <c r="B94" s="69"/>
      <c r="C94" s="69"/>
    </row>
    <row r="95" spans="1:13" ht="21.75" customHeight="1" x14ac:dyDescent="0.25">
      <c r="A95" s="69"/>
      <c r="B95" s="69"/>
      <c r="C95" s="69"/>
    </row>
    <row r="96" spans="1:13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1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SEPTIEMBRE  2024</vt:lpstr>
      <vt:lpstr>'EJECUCION SEPTIEMBRE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2024-10-03T14:40:04Z</cp:lastPrinted>
  <dcterms:created xsi:type="dcterms:W3CDTF">2020-09-10T14:28:05Z</dcterms:created>
  <dcterms:modified xsi:type="dcterms:W3CDTF">2024-10-03T14:40:36Z</dcterms:modified>
</cp:coreProperties>
</file>