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ABRIL 2024\"/>
    </mc:Choice>
  </mc:AlternateContent>
  <xr:revisionPtr revIDLastSave="0" documentId="13_ncr:1_{46400177-8F81-442C-B9C2-CB5E9589EA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ABRIL  2024" sheetId="4" r:id="rId1"/>
  </sheets>
  <definedNames>
    <definedName name="_xlnm.Print_Area" localSheetId="0">'EJECUCION ABRIL  2024'!$A$1:$H$119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 l="1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33" i="4" l="1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</calcChain>
</file>

<file path=xl/sharedStrings.xml><?xml version="1.0" encoding="utf-8"?>
<sst xmlns="http://schemas.openxmlformats.org/spreadsheetml/2006/main" count="106" uniqueCount="106">
  <si>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</si>
  <si>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</si>
  <si>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</si>
  <si>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</si>
  <si>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</si>
  <si>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</si>
  <si>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</si>
  <si>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</si>
  <si>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</si>
  <si>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</si>
  <si>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</si>
  <si>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</si>
  <si>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</si>
  <si>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</si>
  <si>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</si>
  <si>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</si>
  <si>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</si>
  <si>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</si>
  <si>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</si>
  <si>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</si>
  <si>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</si>
  <si>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</si>
  <si>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</si>
  <si>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</si>
  <si>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</si>
  <si>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</si>
  <si>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</si>
  <si>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</si>
  <si>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</si>
  <si>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</si>
  <si>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</si>
  <si>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</si>
  <si>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</si>
  <si>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</si>
  <si>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</si>
  <si>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</si>
  <si>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</si>
  <si>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</si>
  <si>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</si>
  <si>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</si>
  <si>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</si>
  <si>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</si>
  <si>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</si>
  <si>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</si>
  <si>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</si>
  <si>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</si>
  <si>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</si>
  <si>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</si>
  <si>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</si>
  <si>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</si>
  <si>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</si>
  <si>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</si>
  <si>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</si>
  <si>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</si>
  <si>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</si>
  <si>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</si>
  <si>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</si>
  <si>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</si>
  <si>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</si>
  <si>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</si>
  <si>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</si>
  <si>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</si>
  <si>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</si>
  <si>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</si>
  <si>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</si>
  <si>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</si>
  <si>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</si>
  <si>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</si>
  <si>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</si>
  <si>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</si>
  <si>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</si>
  <si>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</si>
  <si>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</si>
  <si>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</si>
  <si>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</si>
  <si>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</si>
  <si>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</si>
  <si>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</si>
  <si>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</si>
  <si>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</si>
  <si>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</si>
  <si>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</si>
  <si>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</si>
  <si>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</si>
  <si>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</si>
  <si>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</si>
  <si>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</si>
  <si>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</si>
  <si>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</si>
  <si>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</si>
  <si>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</si>
  <si>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</si>
  <si>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</si>
  <si>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</si>
  <si>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</si>
  <si>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</si>
  <si>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</si>
  <si>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</si>
  <si>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Consejo de Coordinación Zona Especial Desarrollo Fronterizo (CCDF)</t>
  </si>
  <si>
    <t>Año 2024</t>
  </si>
  <si>
    <t xml:space="preserve">                                                              Presupuesto de Gastos y Aplicaciones Financieras </t>
  </si>
  <si>
    <t xml:space="preserve"> (En RD$)</t>
  </si>
  <si>
    <t>Prespuesto Aprobado 2024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</si>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</sst>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8" fillId="0" borderId="0" xfId="0" applyFont="1" applyAlignment="1">
      <alignment vertical="center"/>
    </xf>
    <xf numFmtId="164" fontId="19" fillId="0" borderId="0" xfId="1" applyFont="1" applyAlignment="1">
      <alignment horizontal="center"/>
    </xf>
    <xf numFmtId="164" fontId="20" fillId="0" borderId="0" xfId="1" applyFont="1" applyAlignment="1">
      <alignment horizontal="right"/>
    </xf>
    <xf numFmtId="0" fontId="21" fillId="0" borderId="0" xfId="0" applyFont="1" applyAlignment="1">
      <alignment vertical="center"/>
    </xf>
    <xf numFmtId="164" fontId="3" fillId="0" borderId="0" xfId="1" applyFont="1"/>
    <xf numFmtId="49" fontId="23" fillId="0" borderId="18" xfId="0" applyNumberFormat="1" applyFont="1" applyBorder="1" applyAlignment="1">
      <alignment horizontal="left" vertical="center"/>
    </xf>
    <xf numFmtId="164" fontId="23" fillId="0" borderId="4" xfId="1" applyFont="1" applyBorder="1" applyAlignment="1">
      <alignment horizontal="right" vertical="center"/>
    </xf>
    <xf numFmtId="49" fontId="23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4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5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3" fillId="0" borderId="17" xfId="1" applyFont="1" applyBorder="1" applyAlignment="1">
      <alignment horizontal="right" vertical="center"/>
    </xf>
    <xf numFmtId="164" fontId="24" fillId="0" borderId="4" xfId="1" applyFont="1" applyBorder="1"/>
    <xf numFmtId="164" fontId="23" fillId="0" borderId="0" xfId="1" applyFont="1" applyBorder="1" applyAlignment="1">
      <alignment horizontal="right" vertical="center"/>
    </xf>
    <xf numFmtId="49" fontId="23" fillId="4" borderId="19" xfId="0" applyNumberFormat="1" applyFont="1" applyFill="1" applyBorder="1" applyAlignment="1">
      <alignment horizontal="left" vertical="center" wrapText="1"/>
    </xf>
    <xf numFmtId="164" fontId="23" fillId="4" borderId="4" xfId="1" applyFont="1" applyFill="1" applyBorder="1" applyAlignment="1">
      <alignment horizontal="right" vertical="center"/>
    </xf>
    <xf numFmtId="164" fontId="23" fillId="4" borderId="16" xfId="1" applyFont="1" applyFill="1" applyBorder="1" applyAlignment="1">
      <alignment horizontal="right" vertical="center"/>
    </xf>
    <xf numFmtId="164" fontId="22" fillId="0" borderId="4" xfId="1" applyFont="1" applyBorder="1"/>
    <xf numFmtId="49" fontId="23" fillId="0" borderId="5" xfId="0" applyNumberFormat="1" applyFont="1" applyBorder="1" applyAlignment="1">
      <alignment horizontal="left" vertical="center" wrapText="1"/>
    </xf>
    <xf numFmtId="164" fontId="24" fillId="0" borderId="11" xfId="1" applyFont="1" applyBorder="1" applyAlignment="1">
      <alignment horizontal="right"/>
    </xf>
    <xf numFmtId="164" fontId="24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3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/>
    </xf>
    <xf numFmtId="164" fontId="22" fillId="3" borderId="3" xfId="1" applyFont="1" applyFill="1" applyBorder="1" applyAlignment="1">
      <alignment horizontal="right" vertical="center"/>
    </xf>
    <xf numFmtId="164" fontId="22" fillId="3" borderId="13" xfId="1" applyFont="1" applyFill="1" applyBorder="1" applyAlignment="1">
      <alignment horizontal="right" vertical="center"/>
    </xf>
    <xf numFmtId="49" fontId="27" fillId="3" borderId="7" xfId="0" applyNumberFormat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1" xfId="1" applyFont="1" applyFill="1" applyBorder="1" applyAlignment="1">
      <alignment horizontal="center" vertical="center" wrapText="1"/>
    </xf>
    <xf numFmtId="164" fontId="27" fillId="3" borderId="15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4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73424</xdr:colOff>
      <xdr:row>0</xdr:row>
      <xdr:rowOff>0</xdr:rowOff>
    </xdr:from>
    <xdr:to>
      <xdr:col>1</xdr:col>
      <xdr:colOff>1882589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5218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H381"/>
  <sheetViews>
    <sheetView showGridLines="0" tabSelected="1" showRuler="0" view="pageBreakPreview" zoomScale="80" zoomScaleNormal="70" zoomScaleSheetLayoutView="80" workbookViewId="0">
      <selection activeCell="E21" sqref="E21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8" width="20.7109375" style="16" customWidth="1"/>
  </cols>
  <sheetData>
    <row r="1" spans="1:8" ht="57" customHeight="1" x14ac:dyDescent="0.25"/>
    <row r="2" spans="1:8" ht="34.5" customHeight="1" x14ac:dyDescent="0.2">
      <c r="A2" s="67" t="s">
        <v>98</v>
      </c>
      <c r="B2" s="67"/>
      <c r="C2" s="67"/>
      <c r="D2" s="67"/>
      <c r="E2" s="67"/>
      <c r="F2"/>
      <c r="G2"/>
      <c r="H2"/>
    </row>
    <row r="3" spans="1:8" ht="19.5" customHeight="1" x14ac:dyDescent="0.2">
      <c r="A3" s="68" t="s">
        <v>99</v>
      </c>
      <c r="B3" s="68"/>
      <c r="C3" s="68"/>
      <c r="D3" s="68"/>
      <c r="E3" s="68"/>
      <c r="F3"/>
      <c r="G3"/>
      <c r="H3"/>
    </row>
    <row r="4" spans="1:8" ht="27" customHeight="1" x14ac:dyDescent="0.2">
      <c r="A4" s="69" t="s">
        <v>100</v>
      </c>
      <c r="B4" s="69"/>
      <c r="C4" s="69"/>
      <c r="D4" s="69"/>
      <c r="E4" s="69"/>
      <c r="F4"/>
      <c r="G4"/>
      <c r="H4"/>
    </row>
    <row r="5" spans="1:8" ht="13.5" customHeight="1" x14ac:dyDescent="0.2">
      <c r="A5" s="70" t="s">
        <v>101</v>
      </c>
      <c r="B5" s="70"/>
      <c r="C5" s="70"/>
      <c r="D5" s="70"/>
      <c r="E5" s="70"/>
      <c r="F5"/>
      <c r="G5"/>
      <c r="H5"/>
    </row>
    <row r="6" spans="1:8" ht="11.25" customHeight="1" thickBot="1" x14ac:dyDescent="0.3">
      <c r="A6" s="1"/>
      <c r="B6" s="10"/>
      <c r="C6" s="10"/>
    </row>
    <row r="7" spans="1:8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  <c r="H7" s="65" t="s">
        <v>105</v>
      </c>
    </row>
    <row r="8" spans="1:8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</row>
    <row r="9" spans="1:8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</row>
    <row r="10" spans="1:8" ht="23.25" customHeight="1" x14ac:dyDescent="0.2">
      <c r="A10" s="26" t="s">
        <v>3</v>
      </c>
      <c r="B10" s="27">
        <v>52000000</v>
      </c>
      <c r="C10" s="28"/>
      <c r="D10" s="29">
        <f>SUM(B10:C10)</f>
        <v>52000000</v>
      </c>
      <c r="E10" s="30">
        <v>3743850</v>
      </c>
      <c r="F10" s="30">
        <v>3894989.36</v>
      </c>
      <c r="G10" s="30">
        <v>3730850</v>
      </c>
      <c r="H10" s="30">
        <v>3730850</v>
      </c>
    </row>
    <row r="11" spans="1:8" ht="14.25" x14ac:dyDescent="0.2">
      <c r="A11" s="26" t="s">
        <v>4</v>
      </c>
      <c r="B11" s="31">
        <v>5185126</v>
      </c>
      <c r="C11" s="28"/>
      <c r="D11" s="29">
        <f>SUM(B11:C11)</f>
        <v>5185126</v>
      </c>
      <c r="E11" s="30">
        <v>250000</v>
      </c>
      <c r="F11" s="30">
        <v>250000</v>
      </c>
      <c r="G11" s="30">
        <v>250000</v>
      </c>
      <c r="H11" s="30">
        <v>250000</v>
      </c>
    </row>
    <row r="12" spans="1:8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</row>
    <row r="13" spans="1:8" ht="15" thickBot="1" x14ac:dyDescent="0.25">
      <c r="A13" s="26" t="s">
        <v>6</v>
      </c>
      <c r="B13" s="33">
        <v>7400000</v>
      </c>
      <c r="C13" s="34"/>
      <c r="D13" s="29">
        <f>SUM(B13:C13)</f>
        <v>7400000</v>
      </c>
      <c r="E13" s="30">
        <v>563762.97</v>
      </c>
      <c r="F13" s="30">
        <v>555852.31000000006</v>
      </c>
      <c r="G13" s="30">
        <v>562579.91</v>
      </c>
      <c r="H13" s="30">
        <v>562579.91</v>
      </c>
    </row>
    <row r="14" spans="1:8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</row>
    <row r="15" spans="1:8" ht="14.25" x14ac:dyDescent="0.2">
      <c r="A15" s="26" t="s">
        <v>8</v>
      </c>
      <c r="B15" s="27">
        <v>2110000</v>
      </c>
      <c r="C15" s="28"/>
      <c r="D15" s="29">
        <f>+B15+C15</f>
        <v>2110000</v>
      </c>
      <c r="E15" s="30">
        <v>116310.91</v>
      </c>
      <c r="F15" s="30">
        <v>72355.210000000006</v>
      </c>
      <c r="G15" s="30">
        <v>121828.22</v>
      </c>
      <c r="H15" s="30">
        <v>214026.68</v>
      </c>
    </row>
    <row r="16" spans="1:8" ht="14.25" x14ac:dyDescent="0.2">
      <c r="A16" s="26" t="s">
        <v>9</v>
      </c>
      <c r="B16" s="31">
        <v>750000</v>
      </c>
      <c r="C16" s="28"/>
      <c r="D16" s="29">
        <f t="shared" ref="D16:D23" si="2">+B16+C16</f>
        <v>750000</v>
      </c>
      <c r="E16" s="30"/>
      <c r="F16" s="30"/>
      <c r="G16" s="30"/>
      <c r="H16" s="30"/>
    </row>
    <row r="17" spans="1:8" ht="14.25" x14ac:dyDescent="0.2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/>
    </row>
    <row r="18" spans="1:8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</row>
    <row r="19" spans="1:8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</row>
    <row r="20" spans="1:8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</row>
    <row r="21" spans="1:8" ht="28.5" x14ac:dyDescent="0.2">
      <c r="A21" s="26" t="s">
        <v>14</v>
      </c>
      <c r="B21" s="31">
        <v>500000</v>
      </c>
      <c r="C21" s="28">
        <v>100000</v>
      </c>
      <c r="D21" s="29">
        <f t="shared" si="2"/>
        <v>600000</v>
      </c>
      <c r="E21" s="30"/>
      <c r="F21" s="30"/>
      <c r="G21" s="30">
        <v>71980</v>
      </c>
      <c r="H21" s="30">
        <v>92996.76</v>
      </c>
    </row>
    <row r="22" spans="1:8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</row>
    <row r="23" spans="1:8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</row>
    <row r="24" spans="1:8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</row>
    <row r="25" spans="1:8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</row>
    <row r="26" spans="1:8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</row>
    <row r="27" spans="1:8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</row>
    <row r="28" spans="1:8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</row>
    <row r="29" spans="1:8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</row>
    <row r="30" spans="1:8" ht="28.5" x14ac:dyDescent="0.2">
      <c r="A30" s="26" t="s">
        <v>21</v>
      </c>
      <c r="B30" s="31">
        <v>60000</v>
      </c>
      <c r="C30" s="28"/>
      <c r="D30" s="29">
        <f t="shared" si="4"/>
        <v>60000</v>
      </c>
      <c r="E30" s="30"/>
      <c r="F30" s="30"/>
      <c r="G30" s="30"/>
      <c r="H30" s="30"/>
    </row>
    <row r="31" spans="1:8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</row>
    <row r="32" spans="1:8" ht="18.75" customHeight="1" thickBot="1" x14ac:dyDescent="0.25">
      <c r="A32" s="26" t="s">
        <v>23</v>
      </c>
      <c r="B32" s="33">
        <v>1400000</v>
      </c>
      <c r="C32" s="28"/>
      <c r="D32" s="29">
        <f t="shared" si="4"/>
        <v>1400000</v>
      </c>
      <c r="E32" s="30"/>
      <c r="F32" s="30"/>
      <c r="G32" s="30">
        <v>78670.600000000006</v>
      </c>
      <c r="H32" s="30"/>
    </row>
    <row r="33" spans="1:8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" si="7">SUM(H34:H41)</f>
        <v>0</v>
      </c>
    </row>
    <row r="34" spans="1:8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</row>
    <row r="35" spans="1:8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</row>
    <row r="36" spans="1:8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</row>
    <row r="37" spans="1:8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</row>
    <row r="38" spans="1:8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</row>
    <row r="39" spans="1:8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</row>
    <row r="40" spans="1:8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</row>
    <row r="41" spans="1:8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</row>
    <row r="42" spans="1:8" ht="15.75" thickBot="1" x14ac:dyDescent="0.25">
      <c r="A42" s="24" t="s">
        <v>33</v>
      </c>
      <c r="B42" s="23">
        <f>SUM(B43:B49)</f>
        <v>0</v>
      </c>
      <c r="C42" s="23">
        <f t="shared" ref="C42:E42" si="8">SUM(C43:C49)</f>
        <v>0</v>
      </c>
      <c r="D42" s="23">
        <f t="shared" si="8"/>
        <v>0</v>
      </c>
      <c r="E42" s="23">
        <f t="shared" si="8"/>
        <v>0</v>
      </c>
      <c r="F42" s="23">
        <f t="shared" ref="F42:G42" si="9">SUM(F43:F49)</f>
        <v>0</v>
      </c>
      <c r="G42" s="23">
        <f t="shared" si="9"/>
        <v>0</v>
      </c>
      <c r="H42" s="23">
        <f t="shared" ref="H42" si="10">SUM(H43:H49)</f>
        <v>0</v>
      </c>
    </row>
    <row r="43" spans="1:8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</row>
    <row r="44" spans="1:8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</row>
    <row r="45" spans="1:8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</row>
    <row r="46" spans="1:8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</row>
    <row r="47" spans="1:8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</row>
    <row r="48" spans="1:8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</row>
    <row r="49" spans="1:8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</row>
    <row r="50" spans="1:8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1">SUM(E51:E58,E59)</f>
        <v>0</v>
      </c>
      <c r="F50" s="44">
        <f t="shared" si="11"/>
        <v>0</v>
      </c>
      <c r="G50" s="44">
        <f t="shared" ref="G50:H50" si="12">SUM(G51:G58,G59)</f>
        <v>0</v>
      </c>
      <c r="H50" s="44">
        <f t="shared" si="12"/>
        <v>0</v>
      </c>
    </row>
    <row r="51" spans="1:8" ht="14.25" x14ac:dyDescent="0.2">
      <c r="A51" s="26" t="s">
        <v>42</v>
      </c>
      <c r="B51" s="27">
        <v>210000</v>
      </c>
      <c r="C51" s="41"/>
      <c r="D51" s="29">
        <f>+B51+C51</f>
        <v>210000</v>
      </c>
      <c r="E51" s="30"/>
      <c r="F51" s="30"/>
      <c r="G51" s="30"/>
      <c r="H51" s="30"/>
    </row>
    <row r="52" spans="1:8" ht="28.5" x14ac:dyDescent="0.2">
      <c r="A52" s="26" t="s">
        <v>78</v>
      </c>
      <c r="B52" s="31">
        <v>110000</v>
      </c>
      <c r="C52" s="41"/>
      <c r="D52" s="29">
        <f t="shared" ref="D52:D58" si="13">+B52+C52</f>
        <v>110000</v>
      </c>
      <c r="E52" s="30"/>
      <c r="F52" s="30"/>
      <c r="G52" s="30"/>
      <c r="H52" s="30"/>
    </row>
    <row r="53" spans="1:8" ht="14.25" x14ac:dyDescent="0.2">
      <c r="A53" s="26" t="s">
        <v>43</v>
      </c>
      <c r="B53" s="32">
        <v>0</v>
      </c>
      <c r="C53" s="41">
        <v>0</v>
      </c>
      <c r="D53" s="29">
        <f t="shared" si="13"/>
        <v>0</v>
      </c>
      <c r="E53" s="30"/>
      <c r="F53" s="30"/>
      <c r="G53" s="30"/>
      <c r="H53" s="30"/>
    </row>
    <row r="54" spans="1:8" ht="28.5" x14ac:dyDescent="0.2">
      <c r="A54" s="26" t="s">
        <v>44</v>
      </c>
      <c r="B54" s="32">
        <v>0</v>
      </c>
      <c r="C54" s="41">
        <v>0</v>
      </c>
      <c r="D54" s="29">
        <f t="shared" si="13"/>
        <v>0</v>
      </c>
      <c r="E54" s="30"/>
      <c r="F54" s="30"/>
      <c r="G54" s="30"/>
      <c r="H54" s="30"/>
    </row>
    <row r="55" spans="1:8" ht="14.25" x14ac:dyDescent="0.2">
      <c r="A55" s="26" t="s">
        <v>45</v>
      </c>
      <c r="B55" s="31">
        <v>20000</v>
      </c>
      <c r="C55" s="41"/>
      <c r="D55" s="29">
        <f t="shared" si="13"/>
        <v>20000</v>
      </c>
      <c r="E55" s="30"/>
      <c r="F55" s="30"/>
      <c r="G55" s="30"/>
      <c r="H55" s="30"/>
    </row>
    <row r="56" spans="1:8" ht="14.25" x14ac:dyDescent="0.2">
      <c r="A56" s="26" t="s">
        <v>46</v>
      </c>
      <c r="B56" s="32">
        <v>10000</v>
      </c>
      <c r="C56" s="41"/>
      <c r="D56" s="29">
        <f t="shared" si="13"/>
        <v>10000</v>
      </c>
      <c r="E56" s="30"/>
      <c r="F56" s="30"/>
      <c r="G56" s="30"/>
      <c r="H56" s="30"/>
    </row>
    <row r="57" spans="1:8" ht="14.25" x14ac:dyDescent="0.2">
      <c r="A57" s="26" t="s">
        <v>47</v>
      </c>
      <c r="B57" s="32">
        <v>0</v>
      </c>
      <c r="C57" s="41"/>
      <c r="D57" s="29">
        <f t="shared" si="13"/>
        <v>0</v>
      </c>
      <c r="E57" s="30"/>
      <c r="F57" s="30"/>
      <c r="G57" s="30"/>
      <c r="H57" s="30"/>
    </row>
    <row r="58" spans="1:8" ht="14.25" x14ac:dyDescent="0.2">
      <c r="A58" s="26" t="s">
        <v>48</v>
      </c>
      <c r="B58" s="32">
        <v>10000</v>
      </c>
      <c r="C58" s="41"/>
      <c r="D58" s="29">
        <f t="shared" si="13"/>
        <v>10000</v>
      </c>
      <c r="E58" s="30"/>
      <c r="F58" s="30"/>
      <c r="G58" s="30"/>
      <c r="H58" s="30"/>
    </row>
    <row r="59" spans="1:8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</row>
    <row r="60" spans="1:8" ht="15.75" thickBot="1" x14ac:dyDescent="0.25">
      <c r="A60" s="24" t="s">
        <v>50</v>
      </c>
      <c r="B60" s="23">
        <v>0</v>
      </c>
      <c r="C60" s="45">
        <v>0</v>
      </c>
      <c r="D60" s="29"/>
      <c r="E60" s="30"/>
      <c r="F60" s="30"/>
      <c r="G60" s="30"/>
      <c r="H60" s="30"/>
    </row>
    <row r="61" spans="1:8" ht="14.25" x14ac:dyDescent="0.2">
      <c r="A61" s="26" t="s">
        <v>51</v>
      </c>
      <c r="B61" s="36">
        <v>0</v>
      </c>
      <c r="C61" s="41">
        <v>0</v>
      </c>
      <c r="D61" s="29"/>
      <c r="E61" s="30"/>
      <c r="F61" s="30"/>
      <c r="G61" s="30"/>
      <c r="H61" s="30"/>
    </row>
    <row r="62" spans="1:8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</row>
    <row r="63" spans="1:8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</row>
    <row r="64" spans="1:8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</row>
    <row r="65" spans="1:8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</row>
    <row r="66" spans="1:8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</row>
    <row r="67" spans="1:8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</row>
    <row r="68" spans="1:8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</row>
    <row r="69" spans="1:8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</row>
    <row r="70" spans="1:8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</row>
    <row r="71" spans="1:8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</row>
    <row r="72" spans="1:8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</row>
    <row r="73" spans="1:8" ht="15.75" thickBot="1" x14ac:dyDescent="0.3">
      <c r="A73" s="46" t="s">
        <v>63</v>
      </c>
      <c r="B73" s="47">
        <f>B9+B14+B24+B33+B42+B50+B60+B65+B68</f>
        <v>83832626</v>
      </c>
      <c r="C73" s="48">
        <f>SUM(C65+C60+C50+C42+C33+C24+C14)</f>
        <v>0</v>
      </c>
      <c r="D73" s="47">
        <f>+B73+C73</f>
        <v>83832626</v>
      </c>
      <c r="E73" s="49">
        <f t="shared" ref="E73:F73" si="14">+E50+E24+E14+E9</f>
        <v>5001923.88</v>
      </c>
      <c r="F73" s="49">
        <f t="shared" si="14"/>
        <v>5709806.8799999999</v>
      </c>
      <c r="G73" s="49">
        <f t="shared" ref="G73:H73" si="15">+G50+G24+G14+G9</f>
        <v>5407669.1600000001</v>
      </c>
      <c r="H73" s="49">
        <f t="shared" si="15"/>
        <v>6097203.3499999996</v>
      </c>
    </row>
    <row r="74" spans="1:8" ht="15" x14ac:dyDescent="0.2">
      <c r="A74" s="50" t="s">
        <v>64</v>
      </c>
      <c r="B74" s="51">
        <f t="shared" ref="B74" si="16">B75+B78+B81</f>
        <v>0</v>
      </c>
      <c r="C74" s="52"/>
      <c r="D74" s="30"/>
      <c r="E74" s="30"/>
      <c r="F74" s="30"/>
      <c r="G74" s="30"/>
      <c r="H74" s="30"/>
    </row>
    <row r="75" spans="1:8" ht="34.5" customHeight="1" x14ac:dyDescent="0.2">
      <c r="A75" s="24" t="s">
        <v>65</v>
      </c>
      <c r="B75" s="32">
        <f t="shared" ref="B75" si="17">B76+B77</f>
        <v>0</v>
      </c>
      <c r="C75" s="41"/>
      <c r="D75" s="30"/>
      <c r="E75" s="30"/>
      <c r="F75" s="30"/>
      <c r="G75" s="30"/>
      <c r="H75" s="30"/>
    </row>
    <row r="76" spans="1:8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</row>
    <row r="77" spans="1:8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</row>
    <row r="78" spans="1:8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</row>
    <row r="79" spans="1:8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</row>
    <row r="80" spans="1:8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</row>
    <row r="81" spans="1:8" ht="19.5" customHeight="1" x14ac:dyDescent="0.2">
      <c r="A81" s="24" t="s">
        <v>71</v>
      </c>
      <c r="B81" s="32">
        <f t="shared" ref="B81" si="18">B82</f>
        <v>0</v>
      </c>
      <c r="C81" s="41"/>
      <c r="D81" s="30"/>
      <c r="E81" s="30"/>
      <c r="F81" s="30"/>
      <c r="G81" s="30"/>
      <c r="H81" s="30"/>
    </row>
    <row r="82" spans="1:8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</row>
    <row r="83" spans="1:8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</row>
    <row r="84" spans="1:8" ht="19.5" customHeight="1" thickBot="1" x14ac:dyDescent="0.25">
      <c r="A84" s="59" t="s">
        <v>74</v>
      </c>
      <c r="B84" s="60">
        <f>B73+B83</f>
        <v>83832626</v>
      </c>
      <c r="C84" s="61">
        <f>+C73</f>
        <v>0</v>
      </c>
      <c r="D84" s="60">
        <f>+B84+C84</f>
        <v>83832626</v>
      </c>
      <c r="E84" s="60">
        <f t="shared" ref="E84:F84" si="19">+E73+E68</f>
        <v>5001923.88</v>
      </c>
      <c r="F84" s="60">
        <f t="shared" si="19"/>
        <v>5709806.8799999999</v>
      </c>
      <c r="G84" s="60">
        <f t="shared" ref="G84:H84" si="20">+G73+G68</f>
        <v>5407669.1600000001</v>
      </c>
      <c r="H84" s="60">
        <f t="shared" si="20"/>
        <v>6097203.3499999996</v>
      </c>
    </row>
    <row r="85" spans="1:8" ht="21.75" customHeight="1" x14ac:dyDescent="0.25">
      <c r="A85" s="2" t="s">
        <v>75</v>
      </c>
      <c r="B85" s="11"/>
      <c r="C85" s="11"/>
    </row>
    <row r="86" spans="1:8" ht="21.75" customHeight="1" x14ac:dyDescent="0.25">
      <c r="A86" s="1"/>
      <c r="B86" s="12"/>
      <c r="C86" s="12"/>
    </row>
    <row r="87" spans="1:8" ht="21.75" customHeight="1" x14ac:dyDescent="0.25">
      <c r="A87" s="3" t="s">
        <v>79</v>
      </c>
      <c r="B87" s="10"/>
      <c r="C87" s="10"/>
    </row>
    <row r="88" spans="1:8" ht="21.75" customHeight="1" x14ac:dyDescent="0.25">
      <c r="A88" s="4" t="s">
        <v>80</v>
      </c>
      <c r="B88" s="13"/>
      <c r="C88" s="13"/>
    </row>
    <row r="89" spans="1:8" ht="21.75" customHeight="1" x14ac:dyDescent="0.25">
      <c r="A89" s="4" t="s">
        <v>81</v>
      </c>
      <c r="B89" s="13"/>
      <c r="C89" s="13"/>
    </row>
    <row r="90" spans="1:8" ht="21.75" customHeight="1" x14ac:dyDescent="0.25">
      <c r="A90" s="4" t="s">
        <v>82</v>
      </c>
      <c r="B90" s="10"/>
      <c r="C90" s="10"/>
    </row>
    <row r="91" spans="1:8" ht="21.75" customHeight="1" x14ac:dyDescent="0.25">
      <c r="A91" s="5" t="s">
        <v>83</v>
      </c>
      <c r="B91" s="10"/>
      <c r="C91" s="10"/>
    </row>
    <row r="92" spans="1:8" ht="21.75" customHeight="1" x14ac:dyDescent="0.25">
      <c r="A92" s="6" t="s">
        <v>84</v>
      </c>
      <c r="B92" s="10"/>
      <c r="C92" s="10"/>
    </row>
    <row r="93" spans="1:8" ht="21.75" customHeight="1" x14ac:dyDescent="0.25">
      <c r="A93" s="8" t="s">
        <v>85</v>
      </c>
      <c r="B93" s="14"/>
      <c r="C93" s="14"/>
    </row>
    <row r="94" spans="1:8" ht="8.25" customHeight="1" x14ac:dyDescent="0.25">
      <c r="A94" s="66" t="s">
        <v>89</v>
      </c>
      <c r="B94" s="66"/>
      <c r="C94" s="66"/>
    </row>
    <row r="95" spans="1:8" ht="21.75" customHeight="1" x14ac:dyDescent="0.25">
      <c r="A95" s="66"/>
      <c r="B95" s="66"/>
      <c r="C95" s="66"/>
    </row>
    <row r="96" spans="1:8" ht="21.75" customHeight="1" x14ac:dyDescent="0.25">
      <c r="A96" s="66"/>
      <c r="B96" s="66"/>
      <c r="C96" s="66"/>
    </row>
    <row r="97" spans="1:3" ht="21.75" customHeight="1" x14ac:dyDescent="0.25">
      <c r="A97" s="66"/>
      <c r="B97" s="66"/>
      <c r="C97" s="66"/>
    </row>
    <row r="98" spans="1:3" ht="21.75" customHeight="1" x14ac:dyDescent="0.25">
      <c r="A98" s="66"/>
      <c r="B98" s="66"/>
      <c r="C98" s="66"/>
    </row>
    <row r="99" spans="1:3" ht="21.75" customHeight="1" x14ac:dyDescent="0.25">
      <c r="A99" s="66"/>
      <c r="B99" s="66"/>
      <c r="C99" s="66"/>
    </row>
    <row r="100" spans="1:3" ht="15" customHeight="1" x14ac:dyDescent="0.25">
      <c r="A100" s="66"/>
      <c r="B100" s="66"/>
      <c r="C100" s="66"/>
    </row>
    <row r="101" spans="1:3" ht="21.75" customHeight="1" x14ac:dyDescent="0.25">
      <c r="A101" s="66"/>
      <c r="B101" s="66"/>
      <c r="C101" s="66"/>
    </row>
    <row r="102" spans="1:3" ht="21.75" customHeight="1" x14ac:dyDescent="0.25">
      <c r="A102" s="66"/>
      <c r="B102" s="66"/>
      <c r="C102" s="66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E2"/>
    <mergeCell ref="A3:E3"/>
    <mergeCell ref="A4:E4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7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  2024</vt:lpstr>
      <vt:lpstr>'EJECUCION ABRIL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2024-03-14T14:59:14Z</cp:lastPrinted>
  <dcterms:created xsi:type="dcterms:W3CDTF">2020-09-10T14:28:05Z</dcterms:created>
  <dcterms:modified xsi:type="dcterms:W3CDTF">2024-05-06T14:21:10Z</dcterms:modified>
</cp:coreProperties>
</file>