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cornielle\Desktop\Transparencia Diciembre 2024\Planificación y Desarrollo\"/>
    </mc:Choice>
  </mc:AlternateContent>
  <xr:revisionPtr revIDLastSave="0" documentId="13_ncr:1_{A909082C-5173-44FD-96EE-B4C3528265E8}"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H29" i="1"/>
  <c r="F29" i="1"/>
  <c r="I25" i="1" l="1"/>
  <c r="J29" i="1"/>
  <c r="C16" i="1" l="1"/>
  <c r="C15" i="1"/>
  <c r="C14" i="1"/>
</calcChain>
</file>

<file path=xl/sharedStrings.xml><?xml version="1.0" encoding="utf-8"?>
<sst xmlns="http://schemas.openxmlformats.org/spreadsheetml/2006/main" count="76" uniqueCount="76">
  <si>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</si>
  <si>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</si>
  <si>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</si>
  <si>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</si>
  <si>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</si>
  <si>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</si>
  <si>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</si>
  <si>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</si>
  <si>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</si>
  <si>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</si>
  <si>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</si>
  <si>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</si>
  <si>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</si>
  <si>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</si>
  <si>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</si>
  <si>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</si>
  <si>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</si>
  <si>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</si>
  <si>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</si>
  <si>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</si>
  <si>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</si>
  <si>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</si>
  <si>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</si>
  <si>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</si>
  <si>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</si>
  <si>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</si>
  <si>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</si>
  <si>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</si>
  <si>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</si>
  <si>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</si>
  <si>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</si>
  <si>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</si>
  <si>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</si>
  <si>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</si>
  <si>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</si>
  <si>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</si>
  <si>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</si>
  <si>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</si>
  <si>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</si>
  <si>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</si>
  <si>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</si>
  <si>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</si>
  <si>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</si>
  <si>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</si>
  <si>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</si>
  <si>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</si>
  <si>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</si>
  <si>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</si>
  <si>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</si>
  <si>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Número de actividades realizadas	</t>
  </si>
  <si>
    <t xml:space="preserve">Presupuesto aprobado:  </t>
  </si>
  <si>
    <t xml:space="preserve">Presupuesto modificado: </t>
  </si>
  <si>
    <t>Total devengado:</t>
  </si>
  <si>
    <t>`0212-MINISTERIO DE INDUSTRIA, COMERCIO Y MIPYMES (MICM)</t>
  </si>
  <si>
    <t xml:space="preserve">	01-MINISTERIO DE INDUSTRIA, COMERCIO Y MIPYMES (MICM)</t>
  </si>
  <si>
    <t>0010-CONSEJO DE COORDINACIÓN DE LA ZONA ESPECIAL DE DESARROLLO FRONTERIZO (CCDF)</t>
  </si>
  <si>
    <t xml:space="preserve">Apoyar la instalación de las empresas industriales, agroindustriales y de cualquier otra naturaleza, que aumenten el empleo y reduzcan la pobreza, mediante el otorgamiento de incentivos fiscales en la Zona Especial de Desarrollo Fronterizo.  </t>
  </si>
  <si>
    <t>11-Fomento y desarrollo de la productividad y competitividad del sector industrial</t>
  </si>
  <si>
    <t>Empresas instaladas en la zona fronteriza reciben supervisión de control y regulación en el cumplimiento del régimen especial de Desarrollo fronterizo.</t>
  </si>
  <si>
    <t>Supervisión de las operaciones de las empresas instaladas en la zona fronteriza</t>
  </si>
  <si>
    <t>03-Empresas instaladas en la zona fronteriza reciben supervisión de control y regulación en el cumplimiento del régimen especial de Desarrollo fronterizo</t>
  </si>
  <si>
    <t>Supervisión de las operaciones de las empresas instaladas en la zona fronteriza portales de transparencia y gobierno abierto, como instrumentos de prevencion de la corrupcion en la administración pública.</t>
  </si>
  <si>
    <t>Ing. Alicia Reyes</t>
  </si>
  <si>
    <t>6533-Empresas instaladas en la zona fronteriza reciben supervisión de control y regulación en el cumplimiento del régimen especial de Desarrollo fronterizo</t>
  </si>
  <si>
    <t>2.4.3</t>
  </si>
  <si>
    <t>Empresas instaladas en la zona fronteriza y sus comunidades</t>
  </si>
  <si>
    <t>28/03/2019</t>
  </si>
  <si>
    <t>Ser la institución líder en la promoción de generación de empleos en la Zona Especial de Desarrollo Fronterizo.</t>
  </si>
  <si>
    <t>Enc. de Planificación y Desarrollo</t>
  </si>
  <si>
    <t>Lineamientos para la Ejecución Presupuestaria 2024 del Gobierno General Nacional</t>
  </si>
  <si>
    <t>Informe de Evaluación Trimestral de las Metas Físicas-Financieras Jul-Dic Año 2024</t>
  </si>
  <si>
    <t>Programación Semestral</t>
  </si>
  <si>
    <t>Ejecución Semestral</t>
  </si>
  <si>
    <t>Para el segundo semestre del 2024 se ha logrado un promedio de 94.87% en cuanto a la ejecución financiera, con un 5.13% por debajo de lo programado debido a que se registraron preventivos para compras y recursos humanos que no se ejecutaron, así también en el objetal 2.7 de obras en la cual la oferta adjudicada fue menor en precio que lo que se estipuló en el preventivo. Para la meta física tenemos un cumplimiento del 100% de lo programado, logrando registrar 70/70 inspecciones de supervisión y control realizadas a las empresas acogidas al regimen de Desarrollo Fronterizo a modo de validar que las empresas certificadas están en cumplimiento de la Ley y su reglamento.</t>
  </si>
  <si>
    <t>Durante el semestre Julio-Diciiembre 2024 en la ejecución financiera se presentó un desvío promedio de un 5.13% por debajo de lo programado a raíz de preventivos que no se ejecutaron (diferencia de precios respecto a los compromisos).</t>
  </si>
  <si>
    <t>1-A fin  para ajustar de manera más efectiva la ejecución de la meta financiera con menor rango de desviación en el año 2025, se debe articular de manera más asertiva las reprogramaciones del presupuesto con las distintas áreas que tienen incidencia directa en 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</si>
</sst>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164" formatCode="_-* #,##0.00_-;\-* #,##0.00_-;_-*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4" fontId="0" fillId="0" borderId="22" xfId="3" applyFont="1" applyBorder="1" applyAlignment="1">
      <alignment vertical="top"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44" fontId="11" fillId="0" borderId="27" xfId="2" applyFont="1" applyFill="1" applyBorder="1" applyAlignment="1" applyProtection="1">
      <alignment horizontal="center" vertical="center" wrapText="1" readingOrder="1"/>
      <protection locked="0"/>
    </xf>
    <xf numFmtId="4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44" fontId="11" fillId="0" borderId="25" xfId="2" applyFont="1" applyFill="1" applyBorder="1" applyAlignment="1" applyProtection="1">
      <alignment horizontal="center" vertical="center" wrapText="1" readingOrder="1"/>
      <protection locked="0"/>
    </xf>
    <xf numFmtId="44" fontId="11" fillId="0" borderId="36" xfId="2" applyFont="1" applyFill="1" applyBorder="1" applyAlignment="1" applyProtection="1">
      <alignment horizontal="center" vertical="center" wrapText="1" readingOrder="1"/>
      <protection locked="0"/>
    </xf>
    <xf numFmtId="44" fontId="11" fillId="0" borderId="24" xfId="2" applyFont="1" applyFill="1" applyBorder="1" applyAlignment="1" applyProtection="1">
      <alignment horizontal="center" vertical="center" wrapText="1" readingOrder="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3" fillId="6" borderId="23" xfId="0" applyFont="1" applyFill="1" applyBorder="1" applyAlignment="1">
      <alignment horizontal="center" vertical="center" wrapText="1" readingOrder="1"/>
    </xf>
  </cellXfs>
  <cellStyles count="4">
    <cellStyle name="Comma" xfId="3" builtinId="3"/>
    <cellStyle name="Currency" xfId="2" builtinId="4"/>
    <cellStyle name="Normal" xfId="0" builtinId="0"/>
    <cellStyle name="Percent"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1367789" cy="808496"/>
    <xdr:pic>
      <xdr:nvPicPr>
        <xdr:cNvPr id="7" name="Imagen 6">
          <a:extLst>
            <a:ext uri="{FF2B5EF4-FFF2-40B4-BE49-F238E27FC236}">
              <a16:creationId xmlns:a16="http://schemas.microsoft.com/office/drawing/2014/main" id="{672B2B7F-A88E-4EE8-AD32-7EA1CDE2CD75}"/>
            </a:ext>
          </a:extLst>
        </xdr:cNvPr>
        <xdr:cNvPicPr>
          <a:picLocks noChangeAspect="1"/>
        </xdr:cNvPicPr>
      </xdr:nvPicPr>
      <xdr:blipFill>
        <a:blip xmlns:r="http://schemas.openxmlformats.org/officeDocument/2006/relationships" r:embed="rId1"/>
        <a:stretch>
          <a:fillRect/>
        </a:stretch>
      </xdr:blipFill>
      <xdr:spPr>
        <a:xfrm>
          <a:off x="47625" y="0"/>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calculatedColumnFormula>18792000+33082386.16</calculatedColumnFormula>
    </tableColumn>
    <tableColumn id="5" xr3:uid="{C2FDA61C-9281-4FCB-A3FE-246521A85EA0}" name="Física _x000a_(E)" dataDxfId="3"/>
    <tableColumn id="6" xr3:uid="{B07D8104-8103-4848-A228-6FBAE528EF68}" name="Financiera _x000a_ (F)" dataDxfId="2">
      <calculatedColumnFormula>18050164.56+30986999.81</calculatedColumnFormula>
    </tableColumn>
    <tableColumn id="7" xr3:uid="{F97ACE16-1124-4543-AD0A-CBAA1878A36A}" name="Física _x000a_(%)_x000a_ G=E/C" dataDxfId="1">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3"/>
  <sheetViews>
    <sheetView tabSelected="1" view="pageBreakPreview" topLeftCell="A35" zoomScaleNormal="100" zoomScaleSheetLayoutView="100" workbookViewId="0">
      <selection activeCell="A40" sqref="A40:J40"/>
    </sheetView>
  </sheetViews>
  <sheetFormatPr defaultColWidth="11.42578125" defaultRowHeight="15" x14ac:dyDescent="0.25"/>
  <cols>
    <col min="1" max="1" width="23" style="6" customWidth="1"/>
    <col min="2" max="2" width="14.85546875" style="6" bestFit="1" customWidth="1"/>
    <col min="3" max="9" width="12.7109375" style="6" customWidth="1"/>
    <col min="10" max="10" width="18.140625" style="6" customWidth="1"/>
    <col min="11" max="11" width="11.42578125" style="6"/>
  </cols>
  <sheetData>
    <row r="1" spans="1:11" ht="21.75" customHeight="1" thickBot="1" x14ac:dyDescent="0.3">
      <c r="A1" s="21"/>
      <c r="B1" s="68" t="s">
        <v>70</v>
      </c>
      <c r="C1" s="69"/>
      <c r="D1" s="69"/>
      <c r="E1" s="69"/>
      <c r="F1" s="69"/>
      <c r="G1" s="69"/>
      <c r="H1" s="69"/>
      <c r="I1" s="69"/>
      <c r="J1" s="70"/>
      <c r="K1" s="1"/>
    </row>
    <row r="2" spans="1:11" ht="21.75" thickBot="1" x14ac:dyDescent="0.3">
      <c r="A2" s="22"/>
      <c r="B2" s="71" t="s">
        <v>0</v>
      </c>
      <c r="C2" s="72"/>
      <c r="D2" s="71" t="s">
        <v>1</v>
      </c>
      <c r="E2" s="72"/>
      <c r="F2" s="72"/>
      <c r="G2" s="72"/>
      <c r="H2" s="73"/>
      <c r="I2" s="2" t="s">
        <v>2</v>
      </c>
      <c r="J2" s="3" t="s">
        <v>3</v>
      </c>
      <c r="K2" s="1"/>
    </row>
    <row r="3" spans="1:11" ht="21.75" thickBot="1" x14ac:dyDescent="0.3">
      <c r="A3" s="23"/>
      <c r="B3" s="74" t="s">
        <v>4</v>
      </c>
      <c r="C3" s="75"/>
      <c r="D3" s="74" t="s">
        <v>69</v>
      </c>
      <c r="E3" s="75"/>
      <c r="F3" s="75"/>
      <c r="G3" s="75"/>
      <c r="H3" s="76"/>
      <c r="I3" s="29" t="s">
        <v>66</v>
      </c>
      <c r="J3" s="30">
        <v>0</v>
      </c>
      <c r="K3" s="1"/>
    </row>
    <row r="4" spans="1:11" x14ac:dyDescent="0.25">
      <c r="A4" s="64"/>
      <c r="B4" s="65"/>
      <c r="C4" s="65"/>
      <c r="D4" s="66"/>
      <c r="E4" s="66"/>
      <c r="F4" s="66"/>
      <c r="G4" s="66"/>
      <c r="H4" s="66"/>
      <c r="I4" s="65"/>
      <c r="J4" s="67"/>
      <c r="K4" s="1"/>
    </row>
    <row r="5" spans="1:11" ht="3" customHeight="1" x14ac:dyDescent="0.25">
      <c r="A5" s="81"/>
      <c r="B5" s="82"/>
      <c r="C5" s="82"/>
      <c r="D5" s="82"/>
      <c r="E5" s="82"/>
      <c r="F5" s="82"/>
      <c r="G5" s="82"/>
      <c r="H5" s="82"/>
      <c r="I5" s="82"/>
      <c r="J5" s="83"/>
      <c r="K5" s="1"/>
    </row>
    <row r="6" spans="1:11" ht="15.75" x14ac:dyDescent="0.25">
      <c r="A6" s="32" t="s">
        <v>5</v>
      </c>
      <c r="B6" s="33"/>
      <c r="C6" s="33"/>
      <c r="D6" s="33"/>
      <c r="E6" s="33"/>
      <c r="F6" s="33"/>
      <c r="G6" s="33"/>
      <c r="H6" s="33"/>
      <c r="I6" s="33"/>
      <c r="J6" s="34"/>
      <c r="K6" s="1"/>
    </row>
    <row r="7" spans="1:11" ht="15.75" x14ac:dyDescent="0.25">
      <c r="A7" s="47" t="s">
        <v>6</v>
      </c>
      <c r="B7" s="48"/>
      <c r="C7" s="48"/>
      <c r="D7" s="48"/>
      <c r="E7" s="48"/>
      <c r="F7" s="48"/>
      <c r="G7" s="48"/>
      <c r="H7" s="48"/>
      <c r="I7" s="48"/>
      <c r="J7" s="49"/>
      <c r="K7" s="1"/>
    </row>
    <row r="8" spans="1:11" x14ac:dyDescent="0.25">
      <c r="A8" s="4" t="s">
        <v>7</v>
      </c>
      <c r="B8" s="42" t="s">
        <v>53</v>
      </c>
      <c r="C8" s="43"/>
      <c r="D8" s="43"/>
      <c r="E8" s="43"/>
      <c r="F8" s="43"/>
      <c r="G8" s="43"/>
      <c r="H8" s="43"/>
      <c r="I8" s="43"/>
      <c r="J8" s="44"/>
      <c r="K8" s="1"/>
    </row>
    <row r="9" spans="1:11" ht="15" customHeight="1" x14ac:dyDescent="0.25">
      <c r="A9" s="24" t="s">
        <v>36</v>
      </c>
      <c r="B9" s="42" t="s">
        <v>54</v>
      </c>
      <c r="C9" s="43"/>
      <c r="D9" s="43"/>
      <c r="E9" s="43"/>
      <c r="F9" s="43"/>
      <c r="G9" s="43"/>
      <c r="H9" s="43"/>
      <c r="I9" s="43"/>
      <c r="J9" s="44"/>
      <c r="K9" s="1"/>
    </row>
    <row r="10" spans="1:11" x14ac:dyDescent="0.25">
      <c r="A10" s="24" t="s">
        <v>37</v>
      </c>
      <c r="B10" s="42" t="s">
        <v>55</v>
      </c>
      <c r="C10" s="43"/>
      <c r="D10" s="43"/>
      <c r="E10" s="43"/>
      <c r="F10" s="43"/>
      <c r="G10" s="43"/>
      <c r="H10" s="43"/>
      <c r="I10" s="43"/>
      <c r="J10" s="44"/>
      <c r="K10" s="1"/>
    </row>
    <row r="11" spans="1:11" ht="31.5" customHeight="1" x14ac:dyDescent="0.25">
      <c r="A11" s="4" t="s">
        <v>8</v>
      </c>
      <c r="B11" s="45" t="s">
        <v>56</v>
      </c>
      <c r="C11" s="45"/>
      <c r="D11" s="45"/>
      <c r="E11" s="45"/>
      <c r="F11" s="45"/>
      <c r="G11" s="45"/>
      <c r="H11" s="45"/>
      <c r="I11" s="45"/>
      <c r="J11" s="46"/>
    </row>
    <row r="12" spans="1:11" ht="48" customHeight="1" x14ac:dyDescent="0.25">
      <c r="A12" s="4" t="s">
        <v>9</v>
      </c>
      <c r="B12" s="45" t="s">
        <v>67</v>
      </c>
      <c r="C12" s="45"/>
      <c r="D12" s="45"/>
      <c r="E12" s="45"/>
      <c r="F12" s="45"/>
      <c r="G12" s="45"/>
      <c r="H12" s="45"/>
      <c r="I12" s="45"/>
      <c r="J12" s="46"/>
    </row>
    <row r="13" spans="1:11" ht="15.75" x14ac:dyDescent="0.25">
      <c r="A13" s="32" t="s">
        <v>10</v>
      </c>
      <c r="B13" s="33"/>
      <c r="C13" s="33"/>
      <c r="D13" s="33"/>
      <c r="E13" s="33"/>
      <c r="F13" s="33"/>
      <c r="G13" s="33"/>
      <c r="H13" s="33"/>
      <c r="I13" s="33"/>
      <c r="J13" s="34"/>
    </row>
    <row r="14" spans="1:11" ht="27.75" customHeight="1" x14ac:dyDescent="0.25">
      <c r="A14" s="4" t="s">
        <v>11</v>
      </c>
      <c r="B14" s="25">
        <v>2</v>
      </c>
      <c r="C14" s="80" t="str">
        <f>IFERROR(VLOOKUP(B14,'[1]Validacion datos'!A2:B5,2,FALSE),"")</f>
        <v>DESARROLLO SOCIAL</v>
      </c>
      <c r="D14" s="80"/>
      <c r="E14" s="80"/>
      <c r="F14" s="80"/>
      <c r="G14" s="80"/>
      <c r="H14" s="80"/>
      <c r="I14" s="80"/>
      <c r="J14" s="80"/>
    </row>
    <row r="15" spans="1:11" ht="26.25" customHeight="1" x14ac:dyDescent="0.25">
      <c r="A15" s="4" t="s">
        <v>12</v>
      </c>
      <c r="B15" s="7">
        <v>2.4</v>
      </c>
      <c r="C15" s="80" t="str">
        <f>IFERROR(VLOOKUP(B15,'[1]Validacion datos'!A8:B26,2,FALSE),"")</f>
        <v>Cohesión territorial</v>
      </c>
      <c r="D15" s="80"/>
      <c r="E15" s="80"/>
      <c r="F15" s="80"/>
      <c r="G15" s="80"/>
      <c r="H15" s="80"/>
      <c r="I15" s="80"/>
      <c r="J15" s="80"/>
    </row>
    <row r="16" spans="1:11" ht="29.25" customHeight="1" x14ac:dyDescent="0.25">
      <c r="A16" s="4" t="s">
        <v>13</v>
      </c>
      <c r="B16" s="8" t="s">
        <v>64</v>
      </c>
      <c r="C16" s="80" t="str">
        <f>IFERROR(VLOOKUP(B16,'[1]Validacion datos'!D8:E64,2,FALSE),"")</f>
        <v>Promover el desarrollo sostenible de la zona fronteriza</v>
      </c>
      <c r="D16" s="80"/>
      <c r="E16" s="80"/>
      <c r="F16" s="80"/>
      <c r="G16" s="80"/>
      <c r="H16" s="80"/>
      <c r="I16" s="80"/>
      <c r="J16" s="80"/>
    </row>
    <row r="17" spans="1:11" ht="15.75" x14ac:dyDescent="0.25">
      <c r="A17" s="32" t="s">
        <v>14</v>
      </c>
      <c r="B17" s="33"/>
      <c r="C17" s="33"/>
      <c r="D17" s="33"/>
      <c r="E17" s="33"/>
      <c r="F17" s="33"/>
      <c r="G17" s="33"/>
      <c r="H17" s="33"/>
      <c r="I17" s="33"/>
      <c r="J17" s="34"/>
    </row>
    <row r="18" spans="1:11" ht="29.25" customHeight="1" x14ac:dyDescent="0.25">
      <c r="A18" s="4" t="s">
        <v>15</v>
      </c>
      <c r="B18" s="45" t="s">
        <v>57</v>
      </c>
      <c r="C18" s="45"/>
      <c r="D18" s="45"/>
      <c r="E18" s="45"/>
      <c r="F18" s="45"/>
      <c r="G18" s="45"/>
      <c r="H18" s="45"/>
      <c r="I18" s="45"/>
      <c r="J18" s="46"/>
    </row>
    <row r="19" spans="1:11" ht="33" customHeight="1" x14ac:dyDescent="0.25">
      <c r="A19" s="9" t="s">
        <v>16</v>
      </c>
      <c r="B19" s="45" t="s">
        <v>58</v>
      </c>
      <c r="C19" s="45"/>
      <c r="D19" s="45"/>
      <c r="E19" s="45"/>
      <c r="F19" s="45"/>
      <c r="G19" s="45"/>
      <c r="H19" s="45"/>
      <c r="I19" s="45"/>
      <c r="J19" s="46"/>
    </row>
    <row r="20" spans="1:11" ht="34.5" customHeight="1" x14ac:dyDescent="0.25">
      <c r="A20" s="9" t="s">
        <v>17</v>
      </c>
      <c r="B20" s="45" t="s">
        <v>65</v>
      </c>
      <c r="C20" s="45"/>
      <c r="D20" s="45"/>
      <c r="E20" s="45"/>
      <c r="F20" s="45"/>
      <c r="G20" s="45"/>
      <c r="H20" s="45"/>
      <c r="I20" s="45"/>
      <c r="J20" s="46"/>
    </row>
    <row r="21" spans="1:11" ht="35.25" customHeight="1" x14ac:dyDescent="0.25">
      <c r="A21" s="9" t="s">
        <v>38</v>
      </c>
      <c r="B21" s="45" t="s">
        <v>59</v>
      </c>
      <c r="C21" s="45"/>
      <c r="D21" s="45"/>
      <c r="E21" s="45"/>
      <c r="F21" s="45"/>
      <c r="G21" s="45"/>
      <c r="H21" s="45"/>
      <c r="I21" s="45"/>
      <c r="J21" s="46"/>
      <c r="K21" s="1"/>
    </row>
    <row r="22" spans="1:11" ht="15.75" x14ac:dyDescent="0.25">
      <c r="A22" s="32" t="s">
        <v>18</v>
      </c>
      <c r="B22" s="33"/>
      <c r="C22" s="33"/>
      <c r="D22" s="33"/>
      <c r="E22" s="33"/>
      <c r="F22" s="33"/>
      <c r="G22" s="33"/>
      <c r="H22" s="33"/>
      <c r="I22" s="33"/>
      <c r="J22" s="34"/>
    </row>
    <row r="23" spans="1:11" ht="15.75" x14ac:dyDescent="0.25">
      <c r="A23" s="47" t="s">
        <v>19</v>
      </c>
      <c r="B23" s="48"/>
      <c r="C23" s="48"/>
      <c r="D23" s="48"/>
      <c r="E23" s="48"/>
      <c r="F23" s="48"/>
      <c r="G23" s="48"/>
      <c r="H23" s="48"/>
      <c r="I23" s="48"/>
      <c r="J23" s="49"/>
      <c r="K23" s="1"/>
    </row>
    <row r="24" spans="1:11" ht="15" customHeight="1" x14ac:dyDescent="0.25">
      <c r="A24" s="84" t="s">
        <v>20</v>
      </c>
      <c r="B24" s="57"/>
      <c r="C24" s="54" t="s">
        <v>21</v>
      </c>
      <c r="D24" s="56"/>
      <c r="E24" s="56"/>
      <c r="F24" s="56" t="s">
        <v>22</v>
      </c>
      <c r="G24" s="56"/>
      <c r="H24" s="57"/>
      <c r="I24" s="54" t="s">
        <v>23</v>
      </c>
      <c r="J24" s="55"/>
    </row>
    <row r="25" spans="1:11" x14ac:dyDescent="0.25">
      <c r="A25" s="50">
        <v>83832626</v>
      </c>
      <c r="B25" s="51"/>
      <c r="C25" s="61">
        <v>86347358.030000001</v>
      </c>
      <c r="D25" s="62"/>
      <c r="E25" s="63"/>
      <c r="F25" s="61">
        <v>85849268.400000006</v>
      </c>
      <c r="G25" s="62"/>
      <c r="H25" s="63"/>
      <c r="I25" s="52">
        <f>+IF(F25&gt;0,F25/C25,0)</f>
        <v>0.99423155911930805</v>
      </c>
      <c r="J25" s="53"/>
    </row>
    <row r="26" spans="1:11" ht="15.75" x14ac:dyDescent="0.25">
      <c r="A26" s="47" t="s">
        <v>24</v>
      </c>
      <c r="B26" s="48"/>
      <c r="C26" s="48"/>
      <c r="D26" s="48"/>
      <c r="E26" s="48"/>
      <c r="F26" s="48"/>
      <c r="G26" s="48"/>
      <c r="H26" s="48"/>
      <c r="I26" s="48"/>
      <c r="J26" s="49"/>
      <c r="K26" s="1"/>
    </row>
    <row r="27" spans="1:11" x14ac:dyDescent="0.25">
      <c r="A27" s="5"/>
      <c r="B27"/>
      <c r="C27" s="58" t="s">
        <v>48</v>
      </c>
      <c r="D27" s="59"/>
      <c r="E27" s="58" t="s">
        <v>71</v>
      </c>
      <c r="F27" s="59"/>
      <c r="G27" s="58" t="s">
        <v>72</v>
      </c>
      <c r="H27" s="58"/>
      <c r="I27" s="58" t="s">
        <v>25</v>
      </c>
      <c r="J27" s="60"/>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84" x14ac:dyDescent="0.25">
      <c r="A29" s="13" t="s">
        <v>63</v>
      </c>
      <c r="B29" s="14" t="s">
        <v>49</v>
      </c>
      <c r="C29" s="15">
        <v>140</v>
      </c>
      <c r="D29" s="16">
        <v>86347358.030000001</v>
      </c>
      <c r="E29" s="16">
        <v>70</v>
      </c>
      <c r="F29" s="16">
        <f>18792000+33082386.16</f>
        <v>51874386.159999996</v>
      </c>
      <c r="G29" s="17">
        <v>70</v>
      </c>
      <c r="H29" s="16">
        <f>18050164.56+30986999.81</f>
        <v>49037164.369999997</v>
      </c>
      <c r="I29" s="18">
        <f>IF(G29&gt;0,G29/C29,0)</f>
        <v>0.5</v>
      </c>
      <c r="J29" s="19">
        <f>IF(H29&gt;0,H29/D29,0)</f>
        <v>0.56790578760919153</v>
      </c>
    </row>
    <row r="30" spans="1:11" ht="15.75" x14ac:dyDescent="0.25">
      <c r="A30" s="32" t="s">
        <v>28</v>
      </c>
      <c r="B30" s="33"/>
      <c r="C30" s="33"/>
      <c r="D30" s="33"/>
      <c r="E30" s="33"/>
      <c r="F30" s="33"/>
      <c r="G30" s="33"/>
      <c r="H30" s="33"/>
      <c r="I30" s="33"/>
      <c r="J30" s="34"/>
    </row>
    <row r="31" spans="1:11" ht="15.75" x14ac:dyDescent="0.25">
      <c r="A31" s="47" t="s">
        <v>29</v>
      </c>
      <c r="B31" s="48"/>
      <c r="C31" s="48"/>
      <c r="D31" s="48"/>
      <c r="E31" s="48"/>
      <c r="F31" s="48"/>
      <c r="G31" s="48"/>
      <c r="H31" s="48"/>
      <c r="I31" s="48"/>
      <c r="J31" s="49"/>
      <c r="K31" s="1"/>
    </row>
    <row r="32" spans="1:11" ht="26.25" customHeight="1" x14ac:dyDescent="0.25">
      <c r="A32" s="20" t="s">
        <v>30</v>
      </c>
      <c r="B32" s="45" t="s">
        <v>60</v>
      </c>
      <c r="C32" s="45"/>
      <c r="D32" s="45"/>
      <c r="E32" s="45"/>
      <c r="F32" s="45"/>
      <c r="G32" s="45"/>
      <c r="H32" s="45"/>
      <c r="I32" s="45"/>
      <c r="J32" s="46"/>
    </row>
    <row r="33" spans="1:11" ht="30" customHeight="1" x14ac:dyDescent="0.25">
      <c r="A33" s="20" t="s">
        <v>31</v>
      </c>
      <c r="B33" s="45" t="s">
        <v>61</v>
      </c>
      <c r="C33" s="45"/>
      <c r="D33" s="45"/>
      <c r="E33" s="45"/>
      <c r="F33" s="45"/>
      <c r="G33" s="45"/>
      <c r="H33" s="45"/>
      <c r="I33" s="45"/>
      <c r="J33" s="46"/>
    </row>
    <row r="34" spans="1:11" ht="85.5" customHeight="1" x14ac:dyDescent="0.25">
      <c r="A34" s="20" t="s">
        <v>32</v>
      </c>
      <c r="B34" s="45" t="s">
        <v>73</v>
      </c>
      <c r="C34" s="45"/>
      <c r="D34" s="45"/>
      <c r="E34" s="45"/>
      <c r="F34" s="45"/>
      <c r="G34" s="45"/>
      <c r="H34" s="45"/>
      <c r="I34" s="45"/>
      <c r="J34" s="46"/>
    </row>
    <row r="35" spans="1:11" ht="72.75" customHeight="1" x14ac:dyDescent="0.25">
      <c r="A35" s="20" t="s">
        <v>33</v>
      </c>
      <c r="B35" s="45" t="s">
        <v>74</v>
      </c>
      <c r="C35" s="45"/>
      <c r="D35" s="45"/>
      <c r="E35" s="45"/>
      <c r="F35" s="45"/>
      <c r="G35" s="45"/>
      <c r="H35" s="45"/>
      <c r="I35" s="45"/>
      <c r="J35" s="46"/>
    </row>
    <row r="36" spans="1:11" ht="15.75" x14ac:dyDescent="0.25">
      <c r="A36" s="32" t="s">
        <v>34</v>
      </c>
      <c r="B36" s="33"/>
      <c r="C36" s="33"/>
      <c r="D36" s="33"/>
      <c r="E36" s="33"/>
      <c r="F36" s="33"/>
      <c r="G36" s="33"/>
      <c r="H36" s="33"/>
      <c r="I36" s="33"/>
      <c r="J36" s="34"/>
    </row>
    <row r="37" spans="1:11" ht="15.75" x14ac:dyDescent="0.25">
      <c r="A37" s="35" t="s">
        <v>35</v>
      </c>
      <c r="B37" s="36"/>
      <c r="C37" s="36"/>
      <c r="D37" s="36"/>
      <c r="E37" s="36"/>
      <c r="F37" s="36"/>
      <c r="G37" s="36"/>
      <c r="H37" s="36"/>
      <c r="I37" s="36"/>
      <c r="J37" s="37"/>
      <c r="K37" s="1"/>
    </row>
    <row r="38" spans="1:11" ht="27.75" customHeight="1" x14ac:dyDescent="0.25">
      <c r="A38" s="38" t="s">
        <v>75</v>
      </c>
      <c r="B38" s="39"/>
      <c r="C38" s="39"/>
      <c r="D38" s="39"/>
      <c r="E38" s="39"/>
      <c r="F38" s="39"/>
      <c r="G38" s="39"/>
      <c r="H38" s="39"/>
      <c r="I38" s="39"/>
      <c r="J38" s="40"/>
    </row>
    <row r="39" spans="1:11" ht="14.25" customHeight="1" x14ac:dyDescent="0.25">
      <c r="A39" s="26"/>
      <c r="B39" s="26"/>
      <c r="C39" s="26"/>
      <c r="D39" s="26"/>
      <c r="E39" s="26"/>
      <c r="F39" s="26"/>
      <c r="G39" s="26"/>
      <c r="H39" s="26"/>
      <c r="I39" s="26"/>
      <c r="J39" s="26"/>
    </row>
    <row r="40" spans="1:11" ht="30.75" customHeight="1" x14ac:dyDescent="0.25">
      <c r="A40" s="41" t="s">
        <v>41</v>
      </c>
      <c r="B40" s="41"/>
      <c r="C40" s="41"/>
      <c r="D40" s="41"/>
      <c r="E40" s="41"/>
      <c r="F40" s="41"/>
      <c r="G40" s="41"/>
      <c r="H40" s="41"/>
      <c r="I40" s="41"/>
      <c r="J40" s="41"/>
    </row>
    <row r="41" spans="1:11" ht="15.75" thickBot="1" x14ac:dyDescent="0.3">
      <c r="A41" s="27" t="s">
        <v>50</v>
      </c>
      <c r="B41" s="28">
        <v>83832626</v>
      </c>
      <c r="G41" s="77"/>
      <c r="H41" s="77"/>
      <c r="I41" s="77"/>
    </row>
    <row r="42" spans="1:11" x14ac:dyDescent="0.25">
      <c r="A42" s="27" t="s">
        <v>51</v>
      </c>
      <c r="B42" s="28">
        <v>86347358.030000001</v>
      </c>
      <c r="G42" s="78" t="s">
        <v>62</v>
      </c>
      <c r="H42" s="78"/>
      <c r="I42" s="78"/>
    </row>
    <row r="43" spans="1:11" x14ac:dyDescent="0.25">
      <c r="A43" s="27" t="s">
        <v>52</v>
      </c>
      <c r="B43" s="31">
        <v>85849268.400000006</v>
      </c>
      <c r="G43" s="79" t="s">
        <v>68</v>
      </c>
      <c r="H43" s="79"/>
      <c r="I43" s="79"/>
    </row>
  </sheetData>
  <mergeCells count="51">
    <mergeCell ref="G41:I41"/>
    <mergeCell ref="G42:I42"/>
    <mergeCell ref="G43:I43"/>
    <mergeCell ref="C15:J15"/>
    <mergeCell ref="A5:J5"/>
    <mergeCell ref="A6:J6"/>
    <mergeCell ref="A7:J7"/>
    <mergeCell ref="C14:J14"/>
    <mergeCell ref="C16:J16"/>
    <mergeCell ref="A17:J17"/>
    <mergeCell ref="B18:J18"/>
    <mergeCell ref="B19:J19"/>
    <mergeCell ref="B20:J20"/>
    <mergeCell ref="A22:J22"/>
    <mergeCell ref="A23:J23"/>
    <mergeCell ref="A24:B24"/>
    <mergeCell ref="B1:J1"/>
    <mergeCell ref="B2:C2"/>
    <mergeCell ref="D2:H2"/>
    <mergeCell ref="B3:C3"/>
    <mergeCell ref="D3:H3"/>
    <mergeCell ref="A4:J4"/>
    <mergeCell ref="B8:J8"/>
    <mergeCell ref="B11:J11"/>
    <mergeCell ref="B12:J12"/>
    <mergeCell ref="A13:J13"/>
    <mergeCell ref="I24:J24"/>
    <mergeCell ref="C24:E24"/>
    <mergeCell ref="F24:H24"/>
    <mergeCell ref="C27:D27"/>
    <mergeCell ref="G27:H27"/>
    <mergeCell ref="I27:J27"/>
    <mergeCell ref="C25:E25"/>
    <mergeCell ref="F25:H25"/>
    <mergeCell ref="E27:F27"/>
    <mergeCell ref="A36:J36"/>
    <mergeCell ref="A37:J37"/>
    <mergeCell ref="A38:J38"/>
    <mergeCell ref="A40:J40"/>
    <mergeCell ref="B9:J9"/>
    <mergeCell ref="B10:J10"/>
    <mergeCell ref="B21:J21"/>
    <mergeCell ref="A30:J30"/>
    <mergeCell ref="A31:J31"/>
    <mergeCell ref="B32:J32"/>
    <mergeCell ref="B33:J33"/>
    <mergeCell ref="B34:J34"/>
    <mergeCell ref="B35:J35"/>
    <mergeCell ref="A25:B25"/>
    <mergeCell ref="I25:J25"/>
    <mergeCell ref="A26:J26"/>
  </mergeCells>
  <phoneticPr fontId="22" type="noConversion"/>
  <dataValidations xWindow="787" yWindow="456"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0524BFCB-A12A-4648-AF7E-0945F5E8B222}"/>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F90CE942-CFF8-4132-9329-E371B5935897}"/>
    <dataValidation allowBlank="1" showInputMessage="1" showErrorMessage="1" prompt="1. Describir lo plasmado en el presupuesto_x000a_2. Describir lo alcanzado en términos financieros y de producción " sqref="B34:J34" xr:uid="{339A9829-737D-4068-8348-15D82FFCC041}"/>
    <dataValidation allowBlank="1" showInputMessage="1" showErrorMessage="1" prompt="¿En qué consiste el producto? su objetivo" sqref="B33:J33" xr:uid="{7F4BA64F-5021-4CBF-A244-A9C430B5A71B}"/>
    <dataValidation allowBlank="1" showInputMessage="1" showErrorMessage="1" prompt="Nombre del producto" sqref="B32:J32" xr:uid="{24D7E598-FA58-4F9B-9FFD-DC7A96E7AB0D}"/>
    <dataValidation allowBlank="1" showInputMessage="1" showErrorMessage="1" prompt="¿A quién va dirigido el programa?, ¿qué característica tiene esta población que requiere ser beneficiada?" sqref="B20:J20" xr:uid="{C1F3DCB0-5BBF-4C7C-816E-87E6B0DEA2FD}"/>
    <dataValidation allowBlank="1" showInputMessage="1" prompt="Nombre del capítulo" sqref="B8:J10" xr:uid="{7B510400-5492-4460-9A17-6F9C9401B683}"/>
    <dataValidation allowBlank="1" sqref="A8" xr:uid="{4E4D531B-D39C-42CD-8509-9C2E6575184D}"/>
  </dataValidations>
  <pageMargins left="0.25" right="0.25" top="0.75" bottom="0.75" header="0.3" footer="0.3"/>
  <pageSetup scale="62" orientation="portrait" horizont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Joaquín Cornielle</cp:lastModifiedBy>
  <cp:lastPrinted>2024-10-18T17:59:42Z</cp:lastPrinted>
  <dcterms:created xsi:type="dcterms:W3CDTF">2021-03-22T15:50:10Z</dcterms:created>
  <dcterms:modified xsi:type="dcterms:W3CDTF">2025-01-15T17:59:06Z</dcterms:modified>
</cp:coreProperties>
</file>