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rnielle\Desktop\Transparencia Diciembre 2024\Planificación y Desarrollo\"/>
    </mc:Choice>
  </mc:AlternateContent>
  <xr:revisionPtr revIDLastSave="0" documentId="13_ncr:1_{F92CECB1-7404-4D28-8881-40A19B9DF665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5" i="1"/>
  <c r="C16" i="1" l="1"/>
  <c r="C15" i="1"/>
  <c r="C14" i="1"/>
  <c r="I29" i="1"/>
</calcChain>
</file>

<file path=xl/sharedStrings.xml><?xml version="1.0" encoding="utf-8"?>
<sst xmlns="http://schemas.openxmlformats.org/spreadsheetml/2006/main" count="75" uniqueCount="75">
  <si>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</si>
  <si>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</si>
  <si>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</si>
  <si>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</si>
  <si>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</si>
  <si>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</si>
  <si>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</si>
  <si>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</si>
  <si>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</si>
  <si>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</si>
  <si>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</si>
  <si>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</si>
  <si>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</si>
  <si>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</si>
  <si>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</si>
  <si>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</si>
  <si>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</si>
  <si>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</si>
  <si>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</si>
  <si>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</si>
  <si>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</si>
  <si>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</si>
  <si>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</si>
  <si>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</si>
  <si>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</si>
  <si>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</si>
  <si>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</si>
  <si>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</si>
  <si>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</si>
  <si>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</si>
  <si>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</si>
  <si>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</si>
  <si>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</si>
  <si>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</si>
  <si>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</si>
  <si>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</si>
  <si>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</si>
  <si>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</si>
  <si>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</si>
  <si>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</si>
  <si>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</si>
  <si>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</si>
  <si>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</si>
  <si>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</si>
  <si>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</si>
  <si>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</si>
  <si>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</si>
  <si>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</si>
  <si>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</si>
  <si>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</si>
  <si>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</si>
  <si>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</si>
  <si>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</si>
  <si>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</si>
  <si>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</si>
  <si>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</si>
  <si>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</si>
  <si>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</si>
  <si>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</si>
  <si>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</si>
  <si>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</si>
  <si>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</si>
  <si>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</si>
  <si>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Enc de Planificación y Desarrollo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</si>
  <si>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</si>
  <si>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</si>
  <si>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</si>
  <si>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Ser la institución líder en la promoción de generación de empleos en la Zona Especial de Desarrollo Fronterizo.</t>
  </si>
  <si>
    <t>Programación Anual</t>
  </si>
  <si>
    <t>Ejecución Anual</t>
  </si>
  <si>
    <t>Informe de Evaluación Semestral de las Metas Físicas-Financieras Ene-Dic Año 2024</t>
  </si>
  <si>
    <t>Lineamientos para la Ejecución Presupuestaria 2024 del Gobierno General Nacional</t>
  </si>
  <si>
    <t>Para el cierre del 2024 se programó una ejecución financiera de RD$86,347,358.03 se ejecutó un total de RD$85,849,268.40 correspondiente a un cumplimiento de 99.42%. En cuanto a la ejecución física se programó una ejecución de 140 inspecciones y se ha reportado una cantidad de 140 inspecciones para un rendimiento de 100% de la meta programada.</t>
  </si>
  <si>
    <t>El desvío de -0.58% se debió a preventivos que no fueron ejecutados en objetales 2.1-2.2-2.3 y 2.7, por diferencias en precios preventivos versus compromisos. La diferencia mayor se registró en partida 2.2 en la compra de licencias informáticas.</t>
  </si>
  <si>
    <t>1-Se plantea revisar la programación de la meta financiera del 2025 con todas las áreas de incidencia directa de modo que la ejecución sea lo más cercana al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</si>
</sst>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0" fillId="0" borderId="22" xfId="3" applyFont="1" applyBorder="1" applyAlignment="1">
      <alignment vertical="top" wrapText="1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 wrapText="1"/>
    </xf>
    <xf numFmtId="167" fontId="0" fillId="0" borderId="0" xfId="0" applyNumberFormat="1"/>
    <xf numFmtId="10" fontId="0" fillId="0" borderId="0" xfId="1" applyNumberFormat="1" applyFont="1"/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3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4" fontId="11" fillId="0" borderId="27" xfId="2" applyFont="1" applyFill="1" applyBorder="1" applyAlignment="1" applyProtection="1">
      <alignment horizontal="center" vertical="center" wrapText="1" readingOrder="1"/>
      <protection locked="0"/>
    </xf>
    <xf numFmtId="4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 descr="Texto&#10;&#10;Descripción generada automáticamente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L45"/>
  <sheetViews>
    <sheetView tabSelected="1" view="pageBreakPreview" topLeftCell="A35" zoomScaleNormal="100" zoomScaleSheetLayoutView="100" workbookViewId="0">
      <selection activeCell="M40" sqref="M40"/>
    </sheetView>
  </sheetViews>
  <sheetFormatPr defaultColWidth="11.42578125" defaultRowHeight="15" x14ac:dyDescent="0.25"/>
  <cols>
    <col min="1" max="1" width="23" style="5" customWidth="1"/>
    <col min="2" max="2" width="14.85546875" style="5" bestFit="1" customWidth="1"/>
    <col min="3" max="9" width="12.7109375" style="5" customWidth="1"/>
    <col min="10" max="10" width="18.140625" style="5" customWidth="1"/>
  </cols>
  <sheetData>
    <row r="1" spans="1:10" ht="21.75" customHeight="1" thickBot="1" x14ac:dyDescent="0.3">
      <c r="A1" s="19"/>
      <c r="B1" s="51" t="s">
        <v>70</v>
      </c>
      <c r="C1" s="52"/>
      <c r="D1" s="52"/>
      <c r="E1" s="52"/>
      <c r="F1" s="52"/>
      <c r="G1" s="52"/>
      <c r="H1" s="52"/>
      <c r="I1" s="52"/>
      <c r="J1" s="53"/>
    </row>
    <row r="2" spans="1:10" ht="21.75" thickBot="1" x14ac:dyDescent="0.3">
      <c r="A2" s="20"/>
      <c r="B2" s="54" t="s">
        <v>0</v>
      </c>
      <c r="C2" s="55"/>
      <c r="D2" s="54" t="s">
        <v>1</v>
      </c>
      <c r="E2" s="55"/>
      <c r="F2" s="55"/>
      <c r="G2" s="55"/>
      <c r="H2" s="56"/>
      <c r="I2" s="1" t="s">
        <v>2</v>
      </c>
      <c r="J2" s="2" t="s">
        <v>3</v>
      </c>
    </row>
    <row r="3" spans="1:10" ht="21.75" thickBot="1" x14ac:dyDescent="0.3">
      <c r="A3" s="21"/>
      <c r="B3" s="57" t="s">
        <v>4</v>
      </c>
      <c r="C3" s="58"/>
      <c r="D3" s="57" t="s">
        <v>71</v>
      </c>
      <c r="E3" s="58"/>
      <c r="F3" s="58"/>
      <c r="G3" s="58"/>
      <c r="H3" s="59"/>
      <c r="I3" s="27"/>
      <c r="J3" s="28">
        <v>0</v>
      </c>
    </row>
    <row r="4" spans="1:10" x14ac:dyDescent="0.25">
      <c r="A4" s="60"/>
      <c r="B4" s="61"/>
      <c r="C4" s="61"/>
      <c r="D4" s="62"/>
      <c r="E4" s="62"/>
      <c r="F4" s="62"/>
      <c r="G4" s="62"/>
      <c r="H4" s="62"/>
      <c r="I4" s="61"/>
      <c r="J4" s="63"/>
    </row>
    <row r="5" spans="1:10" ht="3" customHeight="1" x14ac:dyDescent="0.25">
      <c r="A5" s="38"/>
      <c r="B5" s="39"/>
      <c r="C5" s="39"/>
      <c r="D5" s="39"/>
      <c r="E5" s="39"/>
      <c r="F5" s="39"/>
      <c r="G5" s="39"/>
      <c r="H5" s="39"/>
      <c r="I5" s="39"/>
      <c r="J5" s="40"/>
    </row>
    <row r="6" spans="1:10" ht="15.75" x14ac:dyDescent="0.25">
      <c r="A6" s="41" t="s">
        <v>5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ht="15.75" x14ac:dyDescent="0.25">
      <c r="A7" s="44" t="s">
        <v>6</v>
      </c>
      <c r="B7" s="45"/>
      <c r="C7" s="45"/>
      <c r="D7" s="45"/>
      <c r="E7" s="45"/>
      <c r="F7" s="45"/>
      <c r="G7" s="45"/>
      <c r="H7" s="45"/>
      <c r="I7" s="45"/>
      <c r="J7" s="46"/>
    </row>
    <row r="8" spans="1:10" x14ac:dyDescent="0.25">
      <c r="A8" s="3" t="s">
        <v>7</v>
      </c>
      <c r="B8" s="64" t="s">
        <v>53</v>
      </c>
      <c r="C8" s="65"/>
      <c r="D8" s="65"/>
      <c r="E8" s="65"/>
      <c r="F8" s="65"/>
      <c r="G8" s="65"/>
      <c r="H8" s="65"/>
      <c r="I8" s="65"/>
      <c r="J8" s="66"/>
    </row>
    <row r="9" spans="1:10" ht="15" customHeight="1" x14ac:dyDescent="0.25">
      <c r="A9" s="22" t="s">
        <v>36</v>
      </c>
      <c r="B9" s="64" t="s">
        <v>54</v>
      </c>
      <c r="C9" s="65"/>
      <c r="D9" s="65"/>
      <c r="E9" s="65"/>
      <c r="F9" s="65"/>
      <c r="G9" s="65"/>
      <c r="H9" s="65"/>
      <c r="I9" s="65"/>
      <c r="J9" s="66"/>
    </row>
    <row r="10" spans="1:10" x14ac:dyDescent="0.25">
      <c r="A10" s="22" t="s">
        <v>37</v>
      </c>
      <c r="B10" s="64" t="s">
        <v>55</v>
      </c>
      <c r="C10" s="65"/>
      <c r="D10" s="65"/>
      <c r="E10" s="65"/>
      <c r="F10" s="65"/>
      <c r="G10" s="65"/>
      <c r="H10" s="65"/>
      <c r="I10" s="65"/>
      <c r="J10" s="66"/>
    </row>
    <row r="11" spans="1:10" ht="31.5" customHeight="1" x14ac:dyDescent="0.25">
      <c r="A11" s="3" t="s">
        <v>8</v>
      </c>
      <c r="B11" s="47" t="s">
        <v>56</v>
      </c>
      <c r="C11" s="47"/>
      <c r="D11" s="47"/>
      <c r="E11" s="47"/>
      <c r="F11" s="47"/>
      <c r="G11" s="47"/>
      <c r="H11" s="47"/>
      <c r="I11" s="47"/>
      <c r="J11" s="48"/>
    </row>
    <row r="12" spans="1:10" ht="48" customHeight="1" x14ac:dyDescent="0.25">
      <c r="A12" s="3" t="s">
        <v>9</v>
      </c>
      <c r="B12" s="47" t="s">
        <v>67</v>
      </c>
      <c r="C12" s="47"/>
      <c r="D12" s="47"/>
      <c r="E12" s="47"/>
      <c r="F12" s="47"/>
      <c r="G12" s="47"/>
      <c r="H12" s="47"/>
      <c r="I12" s="47"/>
      <c r="J12" s="48"/>
    </row>
    <row r="13" spans="1:10" ht="15.75" x14ac:dyDescent="0.25">
      <c r="A13" s="41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0" ht="27.75" customHeight="1" x14ac:dyDescent="0.25">
      <c r="A14" s="3" t="s">
        <v>11</v>
      </c>
      <c r="B14" s="23">
        <v>2</v>
      </c>
      <c r="C14" s="37" t="str">
        <f>IFERROR(VLOOKUP(B14,'[1]Validacion datos'!A2:B5,2,FALSE),"")</f>
        <v>DESARROLLO SOCIAL</v>
      </c>
      <c r="D14" s="37"/>
      <c r="E14" s="37"/>
      <c r="F14" s="37"/>
      <c r="G14" s="37"/>
      <c r="H14" s="37"/>
      <c r="I14" s="37"/>
      <c r="J14" s="37"/>
    </row>
    <row r="15" spans="1:10" ht="26.25" customHeight="1" x14ac:dyDescent="0.25">
      <c r="A15" s="3" t="s">
        <v>12</v>
      </c>
      <c r="B15" s="6">
        <v>2.4</v>
      </c>
      <c r="C15" s="37" t="str">
        <f>IFERROR(VLOOKUP(B15,'[1]Validacion datos'!A8:B26,2,FALSE),"")</f>
        <v>Cohesión territorial</v>
      </c>
      <c r="D15" s="37"/>
      <c r="E15" s="37"/>
      <c r="F15" s="37"/>
      <c r="G15" s="37"/>
      <c r="H15" s="37"/>
      <c r="I15" s="37"/>
      <c r="J15" s="37"/>
    </row>
    <row r="16" spans="1:10" ht="29.25" customHeight="1" x14ac:dyDescent="0.25">
      <c r="A16" s="3" t="s">
        <v>13</v>
      </c>
      <c r="B16" s="7" t="s">
        <v>65</v>
      </c>
      <c r="C16" s="37" t="str">
        <f>IFERROR(VLOOKUP(B16,'[1]Validacion datos'!D8:E64,2,FALSE),"")</f>
        <v>Promover el desarrollo sostenible de la zona fronteriza</v>
      </c>
      <c r="D16" s="37"/>
      <c r="E16" s="37"/>
      <c r="F16" s="37"/>
      <c r="G16" s="37"/>
      <c r="H16" s="37"/>
      <c r="I16" s="37"/>
      <c r="J16" s="37"/>
    </row>
    <row r="17" spans="1:12" ht="15.75" x14ac:dyDescent="0.25">
      <c r="A17" s="41" t="s">
        <v>14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2" ht="29.25" customHeight="1" x14ac:dyDescent="0.25">
      <c r="A18" s="3" t="s">
        <v>15</v>
      </c>
      <c r="B18" s="47" t="s">
        <v>57</v>
      </c>
      <c r="C18" s="47"/>
      <c r="D18" s="47"/>
      <c r="E18" s="47"/>
      <c r="F18" s="47"/>
      <c r="G18" s="47"/>
      <c r="H18" s="47"/>
      <c r="I18" s="47"/>
      <c r="J18" s="48"/>
    </row>
    <row r="19" spans="1:12" ht="33" customHeight="1" x14ac:dyDescent="0.25">
      <c r="A19" s="8" t="s">
        <v>16</v>
      </c>
      <c r="B19" s="47" t="s">
        <v>58</v>
      </c>
      <c r="C19" s="47"/>
      <c r="D19" s="47"/>
      <c r="E19" s="47"/>
      <c r="F19" s="47"/>
      <c r="G19" s="47"/>
      <c r="H19" s="47"/>
      <c r="I19" s="47"/>
      <c r="J19" s="48"/>
    </row>
    <row r="20" spans="1:12" ht="34.5" customHeight="1" x14ac:dyDescent="0.25">
      <c r="A20" s="8" t="s">
        <v>17</v>
      </c>
      <c r="B20" s="47" t="s">
        <v>66</v>
      </c>
      <c r="C20" s="47"/>
      <c r="D20" s="47"/>
      <c r="E20" s="47"/>
      <c r="F20" s="47"/>
      <c r="G20" s="47"/>
      <c r="H20" s="47"/>
      <c r="I20" s="47"/>
      <c r="J20" s="48"/>
    </row>
    <row r="21" spans="1:12" ht="35.25" customHeight="1" x14ac:dyDescent="0.25">
      <c r="A21" s="8" t="s">
        <v>38</v>
      </c>
      <c r="B21" s="47" t="s">
        <v>59</v>
      </c>
      <c r="C21" s="47"/>
      <c r="D21" s="47"/>
      <c r="E21" s="47"/>
      <c r="F21" s="47"/>
      <c r="G21" s="47"/>
      <c r="H21" s="47"/>
      <c r="I21" s="47"/>
      <c r="J21" s="48"/>
    </row>
    <row r="22" spans="1:12" ht="15.75" x14ac:dyDescent="0.25">
      <c r="A22" s="41" t="s">
        <v>18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2" ht="15.75" x14ac:dyDescent="0.25">
      <c r="A23" s="44" t="s">
        <v>19</v>
      </c>
      <c r="B23" s="45"/>
      <c r="C23" s="45"/>
      <c r="D23" s="45"/>
      <c r="E23" s="45"/>
      <c r="F23" s="45"/>
      <c r="G23" s="45"/>
      <c r="H23" s="45"/>
      <c r="I23" s="45"/>
      <c r="J23" s="46"/>
    </row>
    <row r="24" spans="1:12" ht="15" customHeight="1" x14ac:dyDescent="0.25">
      <c r="A24" s="49" t="s">
        <v>20</v>
      </c>
      <c r="B24" s="50"/>
      <c r="C24" s="67" t="s">
        <v>21</v>
      </c>
      <c r="D24" s="69"/>
      <c r="E24" s="69"/>
      <c r="F24" s="69" t="s">
        <v>22</v>
      </c>
      <c r="G24" s="69"/>
      <c r="H24" s="50"/>
      <c r="I24" s="67" t="s">
        <v>23</v>
      </c>
      <c r="J24" s="68"/>
    </row>
    <row r="25" spans="1:12" x14ac:dyDescent="0.25">
      <c r="A25" s="83">
        <v>83832626</v>
      </c>
      <c r="B25" s="84"/>
      <c r="C25" s="73">
        <v>86347358.030000001</v>
      </c>
      <c r="D25" s="74"/>
      <c r="E25" s="75"/>
      <c r="F25" s="73">
        <v>85849262.400000006</v>
      </c>
      <c r="G25" s="74"/>
      <c r="H25" s="75"/>
      <c r="I25" s="85">
        <f>+IF(F25&gt;0,F25/C25,0)</f>
        <v>0.99423148963252661</v>
      </c>
      <c r="J25" s="86"/>
    </row>
    <row r="26" spans="1:12" ht="15.75" x14ac:dyDescent="0.25">
      <c r="A26" s="44" t="s">
        <v>24</v>
      </c>
      <c r="B26" s="45"/>
      <c r="C26" s="45"/>
      <c r="D26" s="45"/>
      <c r="E26" s="45"/>
      <c r="F26" s="45"/>
      <c r="G26" s="45"/>
      <c r="H26" s="45"/>
      <c r="I26" s="45"/>
      <c r="J26" s="46"/>
    </row>
    <row r="27" spans="1:12" x14ac:dyDescent="0.25">
      <c r="A27" s="4"/>
      <c r="B27"/>
      <c r="C27" s="70" t="s">
        <v>48</v>
      </c>
      <c r="D27" s="71"/>
      <c r="E27" s="70" t="s">
        <v>68</v>
      </c>
      <c r="F27" s="71"/>
      <c r="G27" s="70" t="s">
        <v>69</v>
      </c>
      <c r="H27" s="70"/>
      <c r="I27" s="70" t="s">
        <v>25</v>
      </c>
      <c r="J27" s="72"/>
    </row>
    <row r="28" spans="1:12" ht="38.25" x14ac:dyDescent="0.25">
      <c r="A28" s="9" t="s">
        <v>26</v>
      </c>
      <c r="B28" s="10" t="s">
        <v>27</v>
      </c>
      <c r="C28" s="10" t="s">
        <v>39</v>
      </c>
      <c r="D28" s="10" t="s">
        <v>40</v>
      </c>
      <c r="E28" s="10" t="s">
        <v>42</v>
      </c>
      <c r="F28" s="10" t="s">
        <v>43</v>
      </c>
      <c r="G28" s="10" t="s">
        <v>44</v>
      </c>
      <c r="H28" s="10" t="s">
        <v>45</v>
      </c>
      <c r="I28" s="10" t="s">
        <v>46</v>
      </c>
      <c r="J28" s="11" t="s">
        <v>47</v>
      </c>
    </row>
    <row r="29" spans="1:12" ht="84" x14ac:dyDescent="0.25">
      <c r="A29" s="12" t="s">
        <v>64</v>
      </c>
      <c r="B29" s="30" t="s">
        <v>49</v>
      </c>
      <c r="C29" s="13">
        <v>140</v>
      </c>
      <c r="D29" s="14">
        <v>86347358.030000001</v>
      </c>
      <c r="E29" s="14">
        <v>140</v>
      </c>
      <c r="F29" s="14">
        <v>86347358.030000001</v>
      </c>
      <c r="G29" s="15">
        <v>140</v>
      </c>
      <c r="H29" s="14">
        <v>85849268.400000006</v>
      </c>
      <c r="I29" s="16">
        <f>IF(G29&gt;0,G29/C29,0)</f>
        <v>1</v>
      </c>
      <c r="J29" s="17">
        <f>IF(H29&gt;0,H29/D29,0)</f>
        <v>0.99423155911930805</v>
      </c>
      <c r="K29" s="32"/>
      <c r="L29" s="33"/>
    </row>
    <row r="30" spans="1:12" ht="15.75" x14ac:dyDescent="0.25">
      <c r="A30" s="41" t="s">
        <v>28</v>
      </c>
      <c r="B30" s="42"/>
      <c r="C30" s="42"/>
      <c r="D30" s="42"/>
      <c r="E30" s="42"/>
      <c r="F30" s="42"/>
      <c r="G30" s="42"/>
      <c r="H30" s="42"/>
      <c r="I30" s="42"/>
      <c r="J30" s="43"/>
    </row>
    <row r="31" spans="1:12" ht="15.75" x14ac:dyDescent="0.25">
      <c r="A31" s="44" t="s">
        <v>29</v>
      </c>
      <c r="B31" s="45"/>
      <c r="C31" s="45"/>
      <c r="D31" s="45"/>
      <c r="E31" s="45"/>
      <c r="F31" s="45"/>
      <c r="G31" s="45"/>
      <c r="H31" s="45"/>
      <c r="I31" s="45"/>
      <c r="J31" s="46"/>
    </row>
    <row r="32" spans="1:12" ht="26.25" customHeight="1" x14ac:dyDescent="0.25">
      <c r="A32" s="18" t="s">
        <v>30</v>
      </c>
      <c r="B32" s="47" t="s">
        <v>60</v>
      </c>
      <c r="C32" s="47"/>
      <c r="D32" s="47"/>
      <c r="E32" s="47"/>
      <c r="F32" s="47"/>
      <c r="G32" s="47"/>
      <c r="H32" s="47"/>
      <c r="I32" s="47"/>
      <c r="J32" s="48"/>
    </row>
    <row r="33" spans="1:12" ht="30" customHeight="1" x14ac:dyDescent="0.25">
      <c r="A33" s="18" t="s">
        <v>31</v>
      </c>
      <c r="B33" s="47" t="s">
        <v>61</v>
      </c>
      <c r="C33" s="47"/>
      <c r="D33" s="47"/>
      <c r="E33" s="47"/>
      <c r="F33" s="47"/>
      <c r="G33" s="47"/>
      <c r="H33" s="47"/>
      <c r="I33" s="47"/>
      <c r="J33" s="48"/>
    </row>
    <row r="34" spans="1:12" ht="85.5" customHeight="1" x14ac:dyDescent="0.25">
      <c r="A34" s="18" t="s">
        <v>32</v>
      </c>
      <c r="B34" s="47" t="s">
        <v>72</v>
      </c>
      <c r="C34" s="47"/>
      <c r="D34" s="47"/>
      <c r="E34" s="47"/>
      <c r="F34" s="47"/>
      <c r="G34" s="47"/>
      <c r="H34" s="47"/>
      <c r="I34" s="47"/>
      <c r="J34" s="48"/>
      <c r="L34" s="33"/>
    </row>
    <row r="35" spans="1:12" ht="72.75" customHeight="1" x14ac:dyDescent="0.25">
      <c r="A35" s="18" t="s">
        <v>33</v>
      </c>
      <c r="B35" s="47" t="s">
        <v>73</v>
      </c>
      <c r="C35" s="47"/>
      <c r="D35" s="47"/>
      <c r="E35" s="47"/>
      <c r="F35" s="47"/>
      <c r="G35" s="47"/>
      <c r="H35" s="47"/>
      <c r="I35" s="47"/>
      <c r="J35" s="48"/>
    </row>
    <row r="36" spans="1:12" ht="15.75" x14ac:dyDescent="0.25">
      <c r="A36" s="41" t="s">
        <v>34</v>
      </c>
      <c r="B36" s="42"/>
      <c r="C36" s="42"/>
      <c r="D36" s="42"/>
      <c r="E36" s="42"/>
      <c r="F36" s="42"/>
      <c r="G36" s="42"/>
      <c r="H36" s="42"/>
      <c r="I36" s="42"/>
      <c r="J36" s="43"/>
    </row>
    <row r="37" spans="1:12" ht="15.75" x14ac:dyDescent="0.25">
      <c r="A37" s="76" t="s">
        <v>35</v>
      </c>
      <c r="B37" s="77"/>
      <c r="C37" s="77"/>
      <c r="D37" s="77"/>
      <c r="E37" s="77"/>
      <c r="F37" s="77"/>
      <c r="G37" s="77"/>
      <c r="H37" s="77"/>
      <c r="I37" s="77"/>
      <c r="J37" s="78"/>
    </row>
    <row r="38" spans="1:12" ht="27.75" customHeight="1" x14ac:dyDescent="0.25">
      <c r="A38" s="79" t="s">
        <v>74</v>
      </c>
      <c r="B38" s="80"/>
      <c r="C38" s="80"/>
      <c r="D38" s="80"/>
      <c r="E38" s="80"/>
      <c r="F38" s="80"/>
      <c r="G38" s="80"/>
      <c r="H38" s="80"/>
      <c r="I38" s="80"/>
      <c r="J38" s="81"/>
    </row>
    <row r="39" spans="1:12" ht="18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2" ht="13.5" customHeight="1" x14ac:dyDescent="0.25">
      <c r="A40" s="82" t="s">
        <v>41</v>
      </c>
      <c r="B40" s="82"/>
      <c r="C40" s="82"/>
      <c r="D40" s="82"/>
      <c r="E40" s="82"/>
      <c r="F40" s="82"/>
      <c r="G40" s="82"/>
      <c r="H40" s="82"/>
      <c r="I40" s="82"/>
      <c r="J40" s="82"/>
    </row>
    <row r="41" spans="1:12" ht="30.75" customHeight="1" x14ac:dyDescent="0.25"/>
    <row r="42" spans="1:12" ht="13.5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</row>
    <row r="43" spans="1:12" ht="18.75" customHeight="1" thickBot="1" x14ac:dyDescent="0.3">
      <c r="A43" s="25" t="s">
        <v>50</v>
      </c>
      <c r="B43" s="26">
        <v>83832626</v>
      </c>
      <c r="G43" s="34"/>
      <c r="H43" s="34"/>
      <c r="I43" s="34"/>
    </row>
    <row r="44" spans="1:12" x14ac:dyDescent="0.25">
      <c r="A44" s="25" t="s">
        <v>51</v>
      </c>
      <c r="B44" s="26">
        <v>86347358.030000001</v>
      </c>
      <c r="G44" s="35" t="s">
        <v>62</v>
      </c>
      <c r="H44" s="35"/>
      <c r="I44" s="35"/>
    </row>
    <row r="45" spans="1:12" x14ac:dyDescent="0.25">
      <c r="A45" s="25" t="s">
        <v>52</v>
      </c>
      <c r="B45" s="29">
        <v>85849268.400000006</v>
      </c>
      <c r="G45" s="36" t="s">
        <v>63</v>
      </c>
      <c r="H45" s="36"/>
      <c r="I45" s="36"/>
    </row>
  </sheetData>
  <mergeCells count="51"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3:I43"/>
    <mergeCell ref="G44:I44"/>
    <mergeCell ref="G45:I45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40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1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Joaquín Cornielle</cp:lastModifiedBy>
  <cp:lastPrinted>2024-01-16T14:16:17Z</cp:lastPrinted>
  <dcterms:created xsi:type="dcterms:W3CDTF">2021-03-22T15:50:10Z</dcterms:created>
  <dcterms:modified xsi:type="dcterms:W3CDTF">2025-01-15T17:58:52Z</dcterms:modified>
</cp:coreProperties>
</file>