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CDF\"/>
    </mc:Choice>
  </mc:AlternateContent>
  <xr:revisionPtr revIDLastSave="0" documentId="13_ncr:1_{003A7647-5674-41E9-BCE1-243C4B1D13E3}" xr6:coauthVersionLast="47" xr6:coauthVersionMax="47" xr10:uidLastSave="{00000000-0000-0000-0000-000000000000}"/>
  <bookViews>
    <workbookView xWindow="-120" yWindow="-120" windowWidth="20730" windowHeight="11160" xr2:uid="{4338FEAE-DB8E-4C02-BE6D-DDC1311F061E}"/>
  </bookViews>
  <sheets>
    <sheet name="Hoja1" sheetId="1" r:id="rId1"/>
  </sheets>
  <externalReferences>
    <externalReference r:id="rId2"/>
  </externalReferences>
  <definedNames>
    <definedName name="_xlnm.Print_Area" localSheetId="0">Hoja1!$A$1:$J$45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9" i="1" l="1"/>
  <c r="J29" i="1" l="1"/>
  <c r="I25" i="1"/>
  <c r="C16" i="1" l="1"/>
  <c r="C15" i="1"/>
  <c r="C14" i="1"/>
  <c r="I29" i="1"/>
</calcChain>
</file>

<file path=xl/sharedStrings.xml><?xml version="1.0" encoding="utf-8"?>
<sst xmlns="http://schemas.openxmlformats.org/spreadsheetml/2006/main" count="75" uniqueCount="75">
  <si>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</si>
  <si>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</si>
  <si>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</si>
  <si>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</si>
  <si>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</si>
  <si>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</si>
  <si>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</si>
  <si>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</si>
  <si>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</si>
  <si>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</si>
  <si>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</si>
  <si>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</si>
  <si>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</si>
  <si>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</si>
  <si>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</si>
  <si>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</si>
  <si>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</si>
  <si>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</si>
  <si>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</si>
  <si>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</si>
  <si>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</si>
  <si>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</si>
  <si>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</si>
  <si>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</si>
  <si>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</si>
  <si>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</si>
  <si>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</si>
  <si>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</si>
  <si>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</si>
  <si>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</si>
  <si>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</si>
  <si>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</si>
  <si>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</si>
  <si>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</si>
  <si>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</si>
  <si>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</si>
  <si>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</si>
  <si>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</si>
  <si>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</si>
  <si>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</si>
  <si>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</si>
  <si>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</si>
  <si>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</si>
  <si>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</si>
  <si>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</si>
  <si>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</si>
  <si>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</si>
  <si>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</si>
  <si>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</si>
  <si>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Número de actividades realizadas	</t>
  </si>
  <si>
    <t xml:space="preserve">Presupuesto aprobado:  </t>
  </si>
  <si>
    <t xml:space="preserve">Presupuesto modificado: </t>
  </si>
  <si>
    <t>Total devengado:</t>
  </si>
  <si>
    <t>`0212-MINISTERIO DE INDUSTRIA, COMERCIO Y MIPYMES (MICM)</t>
  </si>
  <si>
    <t xml:space="preserve">	01-MINISTERIO DE INDUSTRIA, COMERCIO Y MIPYMES (MICM)</t>
  </si>
  <si>
    <t>0010-CONSEJO DE COORDINACIÓN DE LA ZONA ESPECIAL DE DESARROLLO FRONTERIZO (CCDF)</t>
  </si>
  <si>
    <t xml:space="preserve">Apoyar la instalación de las empresas industriales, agroindustriales y de cualquier otra naturaleza, que aumenten el empleo y reduzcan la pobreza, mediante el otorgamiento de incentivos fiscales en la Zona Especial de Desarrollo Fronterizo.  </t>
  </si>
  <si>
    <t>11-Fomento y desarrollo de la productividad y competitividad del sector industrial</t>
  </si>
  <si>
    <t>Empresas instaladas en la zona fronteriza reciben supervisión de control y regulación en el cumplimiento del régimen especial de Desarrollo fronterizo.</t>
  </si>
  <si>
    <t>Supervisión de las operaciones de las empresas instaladas en la zona fronteriza</t>
  </si>
  <si>
    <t>03-Empresas instaladas en la zona fronteriza reciben supervisión de control y regulación en el cumplimiento del régimen especial de Desarrollo fronterizo</t>
  </si>
  <si>
    <t>Supervisión de las operaciones de las empresas instaladas en la zona fronteriza portales de transparencia y gobierno abierto, como instrumentos de prevencion de la corrupcion en la administración pública.</t>
  </si>
  <si>
    <t>Ing. Alicia Reyes</t>
  </si>
  <si>
    <t>Enc de Planificación y Desarrollo</t>
  </si>
  <si>
    <t>6533-Empresas instaladas en la zona fronteriza reciben supervisión de control y regulación en el cumplimiento del régimen especial de Desarrollo fronterizo</t>
  </si>
  <si>
    <t>2.4.3</t>
  </si>
  <si>
    <t>Empresas instaladas en la zona fronteriza y sus comunidades</t>
  </si>
  <si>
    <t>Ser la institución líder en la promoción de generación de empleos en la Zona Especial de Desarrollo Fronterizo.</t>
  </si>
  <si>
    <t>Lineamientos para la Ejecución Presupuestaria 2022 del Gobierno General Nacional</t>
  </si>
  <si>
    <t>Informe de Evaluación Semestral de las Metas Físicas-Financieras Año 2022</t>
  </si>
  <si>
    <t>Ejecución Semestral</t>
  </si>
  <si>
    <t>Programación Semestral</t>
  </si>
  <si>
    <t>El desvío de -23.47% se debe a que el presupuesto estuvo disponible hasta mediados de marzo 2022, además de que no fue ejecutada la compra de 3 vehiculos y 2 motores para uso de la Institucion, aunque se debe resaltar que el proceso se inició en el T2-2022. El incremento en el cumplimiento de la meta física corresponde al aumento en el número de inspecciones proporcional al incremento del número de solicitudes de exoneraciones por parte de nuestros clientes.</t>
  </si>
  <si>
    <t>Para el 1er semestre del 2022 se programó una ejecución de RD$39,047,535.00 y sólo se ejecutó RD$29,602,340.64 correspondiente a un 76.53% de cumplimiento. En cuanto a la ejecución física se programó una ejecución de 55 inspecciones y se ha reportado una cantidad de 59 inspecciones para un rendimiento de 7% por encima de la meta.</t>
  </si>
  <si>
    <t>1-Viavilizar que la ejecución de la meta financiera para el 2do semestre sea más eficiente y ajustada por lo que proponemos realizar una revisión a la ejcución del PACC2022 y al proceso de licitación pública nacional de los vehículos.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</si>
</sst>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dd/mm/yyyy;@"/>
    <numFmt numFmtId="166" formatCode="[$-10409]#,##0;\-#,##0"/>
    <numFmt numFmtId="167" formatCode="[$-10409]#,##0.00;\-#,##0.00"/>
    <numFmt numFmtId="168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15" fillId="8" borderId="30" xfId="0" applyFont="1" applyFill="1" applyBorder="1" applyAlignment="1">
      <alignment horizontal="center" vertical="center" wrapText="1" readingOrder="1"/>
    </xf>
    <xf numFmtId="0" fontId="15" fillId="8" borderId="31" xfId="0" applyFont="1" applyFill="1" applyBorder="1" applyAlignment="1">
      <alignment horizontal="center" vertical="center" wrapText="1" readingOrder="1"/>
    </xf>
    <xf numFmtId="0" fontId="15" fillId="8" borderId="32" xfId="0" applyFont="1" applyFill="1" applyBorder="1" applyAlignment="1">
      <alignment horizontal="center" vertical="center" wrapText="1" readingOrder="1"/>
    </xf>
    <xf numFmtId="0" fontId="16" fillId="0" borderId="24" xfId="0" applyFont="1" applyBorder="1" applyAlignment="1" applyProtection="1">
      <alignment vertical="top" wrapText="1"/>
      <protection locked="0"/>
    </xf>
    <xf numFmtId="166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7" fontId="16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8" xfId="0" applyNumberFormat="1" applyFont="1" applyBorder="1" applyAlignment="1" applyProtection="1">
      <alignment horizontal="center" vertical="center" wrapText="1"/>
      <protection locked="0"/>
    </xf>
    <xf numFmtId="10" fontId="16" fillId="7" borderId="28" xfId="1" applyNumberFormat="1" applyFont="1" applyFill="1" applyBorder="1" applyAlignment="1" applyProtection="1">
      <alignment horizontal="center" vertical="center" wrapText="1" readingOrder="1"/>
      <protection locked="0"/>
    </xf>
    <xf numFmtId="168" fontId="16" fillId="7" borderId="25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2" fillId="0" borderId="22" xfId="0" applyFont="1" applyBorder="1" applyAlignment="1">
      <alignment vertical="top"/>
    </xf>
    <xf numFmtId="4" fontId="0" fillId="0" borderId="22" xfId="0" applyNumberFormat="1" applyBorder="1" applyAlignment="1">
      <alignment vertical="top" wrapText="1"/>
    </xf>
    <xf numFmtId="165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43" fontId="0" fillId="0" borderId="22" xfId="3" applyFont="1" applyBorder="1" applyAlignment="1">
      <alignment vertical="top" wrapText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0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20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3" fillId="6" borderId="25" xfId="0" applyFont="1" applyFill="1" applyBorder="1" applyAlignment="1">
      <alignment horizontal="center" vertical="center" wrapText="1" readingOrder="1"/>
    </xf>
    <xf numFmtId="0" fontId="13" fillId="6" borderId="26" xfId="0" applyFont="1" applyFill="1" applyBorder="1" applyAlignment="1">
      <alignment horizontal="center" vertical="center" wrapText="1" readingOrder="1"/>
    </xf>
    <xf numFmtId="0" fontId="13" fillId="6" borderId="36" xfId="0" applyFont="1" applyFill="1" applyBorder="1" applyAlignment="1">
      <alignment horizontal="center" vertical="center" wrapText="1" readingOrder="1"/>
    </xf>
    <xf numFmtId="0" fontId="14" fillId="8" borderId="28" xfId="0" applyFont="1" applyFill="1" applyBorder="1" applyAlignment="1">
      <alignment horizontal="center" vertical="center" wrapText="1" readingOrder="1"/>
    </xf>
    <xf numFmtId="0" fontId="11" fillId="6" borderId="28" xfId="0" applyFont="1" applyFill="1" applyBorder="1" applyAlignment="1">
      <alignment vertical="top" wrapText="1"/>
    </xf>
    <xf numFmtId="0" fontId="11" fillId="6" borderId="29" xfId="0" applyFont="1" applyFill="1" applyBorder="1" applyAlignment="1">
      <alignment vertical="top" wrapText="1"/>
    </xf>
    <xf numFmtId="164" fontId="11" fillId="0" borderId="25" xfId="2" applyFont="1" applyFill="1" applyBorder="1" applyAlignment="1" applyProtection="1">
      <alignment horizontal="center" vertical="center" wrapText="1" readingOrder="1"/>
      <protection locked="0"/>
    </xf>
    <xf numFmtId="164" fontId="11" fillId="0" borderId="36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4" xfId="2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164" fontId="11" fillId="0" borderId="27" xfId="2" applyFont="1" applyFill="1" applyBorder="1" applyAlignment="1" applyProtection="1">
      <alignment horizontal="center" vertical="center" wrapText="1" readingOrder="1"/>
      <protection locked="0"/>
    </xf>
    <xf numFmtId="164" fontId="11" fillId="0" borderId="28" xfId="2" applyFont="1" applyFill="1" applyBorder="1" applyAlignment="1" applyProtection="1">
      <alignment horizontal="center" vertical="center" wrapText="1" readingOrder="1"/>
      <protection locked="0"/>
    </xf>
    <xf numFmtId="10" fontId="11" fillId="7" borderId="28" xfId="1" applyNumberFormat="1" applyFont="1" applyFill="1" applyBorder="1" applyAlignment="1" applyProtection="1">
      <alignment horizontal="center" vertical="center" wrapText="1" readingOrder="1"/>
    </xf>
    <xf numFmtId="10" fontId="11" fillId="7" borderId="29" xfId="1" applyNumberFormat="1" applyFont="1" applyFill="1" applyBorder="1" applyAlignment="1" applyProtection="1">
      <alignment horizontal="center" vertical="center" wrapText="1" readingOrder="1"/>
    </xf>
    <xf numFmtId="0" fontId="16" fillId="0" borderId="28" xfId="0" applyFont="1" applyBorder="1" applyAlignment="1" applyProtection="1">
      <alignment horizontal="center" vertical="center" wrapText="1"/>
      <protection locked="0"/>
    </xf>
  </cellXfs>
  <cellStyles count="4">
    <cellStyle name="Millares" xfId="3" builtinId="3"/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8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7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0</xdr:rowOff>
    </xdr:from>
    <xdr:ext cx="1367789" cy="808496"/>
    <xdr:pic>
      <xdr:nvPicPr>
        <xdr:cNvPr id="7" name="Imagen 6">
          <a:extLst>
            <a:ext uri="{FF2B5EF4-FFF2-40B4-BE49-F238E27FC236}">
              <a16:creationId xmlns:a16="http://schemas.microsoft.com/office/drawing/2014/main" id="{672B2B7F-A88E-4EE8-AD32-7EA1CDE2C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367789" cy="80849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2"/>
    <tableColumn id="2" xr3:uid="{C61E64BC-B5A5-45F4-8F84-130CBA355D9D}" name="Indicador" dataDxfId="0"/>
    <tableColumn id="3" xr3:uid="{3AC7971E-A8AB-4C13-830D-AC13829EAC0E}" name="Física_x000a_(A)" dataDxfId="1"/>
    <tableColumn id="4" xr3:uid="{8DB7EDBB-DB79-4CBD-AD68-D153CE19B0A8}" name="Financiera_x000a_(B)" dataDxfId="9"/>
    <tableColumn id="9" xr3:uid="{AC3E8DE2-D537-4CBB-AD59-753602F58C3E}" name="Física_x000a_(C)" dataDxfId="8"/>
    <tableColumn id="10" xr3:uid="{25C7EA1D-EAE0-4DC9-9FB1-C0E265B640E6}" name="Financiera_x000a_(D)" dataDxfId="7"/>
    <tableColumn id="5" xr3:uid="{C2FDA61C-9281-4FCB-A3FE-246521A85EA0}" name="Física _x000a_(E)" dataDxfId="6">
      <calculatedColumnFormula>29+30</calculatedColumnFormula>
    </tableColumn>
    <tableColumn id="6" xr3:uid="{B07D8104-8103-4848-A228-6FBAE528EF68}" name="Financiera _x000a_ (F)" dataDxfId="5"/>
    <tableColumn id="7" xr3:uid="{F97ACE16-1124-4543-AD0A-CBAA1878A36A}" name="Física _x000a_(%)_x000a_ G=E/C" dataDxfId="4" dataCellStyle="Porcentaje">
      <calculatedColumnFormula>IF(G29&gt;0,G29/C29,0)</calculatedColumnFormula>
    </tableColumn>
    <tableColumn id="8" xr3:uid="{CAB2F777-24BA-4EFC-82F9-153B93171D9B}" name="Financiero _x000a_(%) _x000a_H=F/D" dataDxfId="3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4"/>
  <sheetViews>
    <sheetView tabSelected="1" view="pageBreakPreview" topLeftCell="A35" zoomScaleNormal="100" zoomScaleSheetLayoutView="100" workbookViewId="0">
      <selection activeCell="B29" sqref="B29"/>
    </sheetView>
  </sheetViews>
  <sheetFormatPr baseColWidth="10" defaultRowHeight="15" x14ac:dyDescent="0.25"/>
  <cols>
    <col min="1" max="1" width="23" style="6" customWidth="1"/>
    <col min="2" max="2" width="14.85546875" style="6" bestFit="1" customWidth="1"/>
    <col min="3" max="9" width="12.7109375" style="6" customWidth="1"/>
    <col min="10" max="10" width="18.140625" style="6" customWidth="1"/>
    <col min="11" max="11" width="11.42578125" style="6"/>
  </cols>
  <sheetData>
    <row r="1" spans="1:11" ht="21.75" customHeight="1" thickBot="1" x14ac:dyDescent="0.3">
      <c r="A1" s="20"/>
      <c r="B1" s="48" t="s">
        <v>69</v>
      </c>
      <c r="C1" s="49"/>
      <c r="D1" s="49"/>
      <c r="E1" s="49"/>
      <c r="F1" s="49"/>
      <c r="G1" s="49"/>
      <c r="H1" s="49"/>
      <c r="I1" s="49"/>
      <c r="J1" s="50"/>
      <c r="K1" s="1"/>
    </row>
    <row r="2" spans="1:11" ht="21.75" thickBot="1" x14ac:dyDescent="0.3">
      <c r="A2" s="21"/>
      <c r="B2" s="51" t="s">
        <v>0</v>
      </c>
      <c r="C2" s="52"/>
      <c r="D2" s="51" t="s">
        <v>1</v>
      </c>
      <c r="E2" s="53"/>
      <c r="F2" s="53"/>
      <c r="G2" s="52"/>
      <c r="H2" s="54"/>
      <c r="I2" s="2" t="s">
        <v>2</v>
      </c>
      <c r="J2" s="3" t="s">
        <v>3</v>
      </c>
      <c r="K2" s="1"/>
    </row>
    <row r="3" spans="1:11" ht="21.75" thickBot="1" x14ac:dyDescent="0.3">
      <c r="A3" s="22"/>
      <c r="B3" s="55" t="s">
        <v>4</v>
      </c>
      <c r="C3" s="56"/>
      <c r="D3" s="55" t="s">
        <v>68</v>
      </c>
      <c r="E3" s="56"/>
      <c r="F3" s="56"/>
      <c r="G3" s="56"/>
      <c r="H3" s="57"/>
      <c r="I3" s="28"/>
      <c r="J3" s="29">
        <v>0</v>
      </c>
      <c r="K3" s="1"/>
    </row>
    <row r="4" spans="1:11" x14ac:dyDescent="0.25">
      <c r="A4" s="58"/>
      <c r="B4" s="59"/>
      <c r="C4" s="59"/>
      <c r="D4" s="60"/>
      <c r="E4" s="60"/>
      <c r="F4" s="60"/>
      <c r="G4" s="60"/>
      <c r="H4" s="60"/>
      <c r="I4" s="59"/>
      <c r="J4" s="61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ht="15.75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ht="15.75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4" t="s">
        <v>7</v>
      </c>
      <c r="B8" s="62" t="s">
        <v>53</v>
      </c>
      <c r="C8" s="63"/>
      <c r="D8" s="63"/>
      <c r="E8" s="63"/>
      <c r="F8" s="63"/>
      <c r="G8" s="63"/>
      <c r="H8" s="63"/>
      <c r="I8" s="63"/>
      <c r="J8" s="64"/>
      <c r="K8" s="1"/>
    </row>
    <row r="9" spans="1:11" ht="15" customHeight="1" x14ac:dyDescent="0.25">
      <c r="A9" s="23" t="s">
        <v>36</v>
      </c>
      <c r="B9" s="62" t="s">
        <v>54</v>
      </c>
      <c r="C9" s="63"/>
      <c r="D9" s="63"/>
      <c r="E9" s="63"/>
      <c r="F9" s="63"/>
      <c r="G9" s="63"/>
      <c r="H9" s="63"/>
      <c r="I9" s="63"/>
      <c r="J9" s="64"/>
      <c r="K9" s="1"/>
    </row>
    <row r="10" spans="1:11" x14ac:dyDescent="0.25">
      <c r="A10" s="23" t="s">
        <v>37</v>
      </c>
      <c r="B10" s="62" t="s">
        <v>55</v>
      </c>
      <c r="C10" s="63"/>
      <c r="D10" s="63"/>
      <c r="E10" s="63"/>
      <c r="F10" s="63"/>
      <c r="G10" s="63"/>
      <c r="H10" s="63"/>
      <c r="I10" s="63"/>
      <c r="J10" s="64"/>
      <c r="K10" s="1"/>
    </row>
    <row r="11" spans="1:11" ht="31.5" customHeight="1" x14ac:dyDescent="0.25">
      <c r="A11" s="4" t="s">
        <v>8</v>
      </c>
      <c r="B11" s="44" t="s">
        <v>56</v>
      </c>
      <c r="C11" s="44"/>
      <c r="D11" s="44"/>
      <c r="E11" s="44"/>
      <c r="F11" s="44"/>
      <c r="G11" s="44"/>
      <c r="H11" s="44"/>
      <c r="I11" s="44"/>
      <c r="J11" s="45"/>
    </row>
    <row r="12" spans="1:11" ht="48" customHeight="1" x14ac:dyDescent="0.25">
      <c r="A12" s="4" t="s">
        <v>9</v>
      </c>
      <c r="B12" s="44" t="s">
        <v>67</v>
      </c>
      <c r="C12" s="44"/>
      <c r="D12" s="44"/>
      <c r="E12" s="44"/>
      <c r="F12" s="44"/>
      <c r="G12" s="44"/>
      <c r="H12" s="44"/>
      <c r="I12" s="44"/>
      <c r="J12" s="45"/>
    </row>
    <row r="13" spans="1:11" ht="15.75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4" t="s">
        <v>11</v>
      </c>
      <c r="B14" s="24">
        <v>2</v>
      </c>
      <c r="C14" s="34" t="str">
        <f>IFERROR(VLOOKUP(B14,'[1]Validacion datos'!A2:B5,2,FALSE),"")</f>
        <v>DESARROLLO SOCIAL</v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4" t="s">
        <v>12</v>
      </c>
      <c r="B15" s="7">
        <v>2.4</v>
      </c>
      <c r="C15" s="34" t="str">
        <f>IFERROR(VLOOKUP(B15,'[1]Validacion datos'!A8:B26,2,FALSE),"")</f>
        <v>Cohesión territorial</v>
      </c>
      <c r="D15" s="34"/>
      <c r="E15" s="34"/>
      <c r="F15" s="34"/>
      <c r="G15" s="34"/>
      <c r="H15" s="34"/>
      <c r="I15" s="34"/>
      <c r="J15" s="34"/>
    </row>
    <row r="16" spans="1:11" ht="29.25" customHeight="1" x14ac:dyDescent="0.25">
      <c r="A16" s="4" t="s">
        <v>13</v>
      </c>
      <c r="B16" s="8" t="s">
        <v>65</v>
      </c>
      <c r="C16" s="34" t="str">
        <f>IFERROR(VLOOKUP(B16,'[1]Validacion datos'!D8:E64,2,FALSE),"")</f>
        <v>Promover el desarrollo sostenible de la zona fronteriza</v>
      </c>
      <c r="D16" s="34"/>
      <c r="E16" s="34"/>
      <c r="F16" s="34"/>
      <c r="G16" s="34"/>
      <c r="H16" s="34"/>
      <c r="I16" s="34"/>
      <c r="J16" s="34"/>
    </row>
    <row r="17" spans="1:11" ht="15.75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1" ht="29.25" customHeight="1" x14ac:dyDescent="0.25">
      <c r="A18" s="4" t="s">
        <v>15</v>
      </c>
      <c r="B18" s="44" t="s">
        <v>57</v>
      </c>
      <c r="C18" s="44"/>
      <c r="D18" s="44"/>
      <c r="E18" s="44"/>
      <c r="F18" s="44"/>
      <c r="G18" s="44"/>
      <c r="H18" s="44"/>
      <c r="I18" s="44"/>
      <c r="J18" s="45"/>
    </row>
    <row r="19" spans="1:11" ht="33" customHeight="1" x14ac:dyDescent="0.25">
      <c r="A19" s="9" t="s">
        <v>16</v>
      </c>
      <c r="B19" s="44" t="s">
        <v>58</v>
      </c>
      <c r="C19" s="44"/>
      <c r="D19" s="44"/>
      <c r="E19" s="44"/>
      <c r="F19" s="44"/>
      <c r="G19" s="44"/>
      <c r="H19" s="44"/>
      <c r="I19" s="44"/>
      <c r="J19" s="45"/>
    </row>
    <row r="20" spans="1:11" ht="34.5" customHeight="1" x14ac:dyDescent="0.25">
      <c r="A20" s="9" t="s">
        <v>17</v>
      </c>
      <c r="B20" s="44" t="s">
        <v>66</v>
      </c>
      <c r="C20" s="44"/>
      <c r="D20" s="44"/>
      <c r="E20" s="44"/>
      <c r="F20" s="44"/>
      <c r="G20" s="44"/>
      <c r="H20" s="44"/>
      <c r="I20" s="44"/>
      <c r="J20" s="45"/>
    </row>
    <row r="21" spans="1:11" ht="35.25" customHeight="1" x14ac:dyDescent="0.25">
      <c r="A21" s="9" t="s">
        <v>38</v>
      </c>
      <c r="B21" s="44" t="s">
        <v>59</v>
      </c>
      <c r="C21" s="44"/>
      <c r="D21" s="44"/>
      <c r="E21" s="44"/>
      <c r="F21" s="44"/>
      <c r="G21" s="44"/>
      <c r="H21" s="44"/>
      <c r="I21" s="44"/>
      <c r="J21" s="45"/>
      <c r="K21" s="1"/>
    </row>
    <row r="22" spans="1:11" ht="15.75" x14ac:dyDescent="0.25">
      <c r="A22" s="38" t="s">
        <v>18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1" ht="15.75" x14ac:dyDescent="0.25">
      <c r="A23" s="41" t="s">
        <v>19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1" ht="15" customHeight="1" x14ac:dyDescent="0.25">
      <c r="A24" s="46" t="s">
        <v>20</v>
      </c>
      <c r="B24" s="47"/>
      <c r="C24" s="65" t="s">
        <v>21</v>
      </c>
      <c r="D24" s="67"/>
      <c r="E24" s="67"/>
      <c r="F24" s="67" t="s">
        <v>22</v>
      </c>
      <c r="G24" s="67"/>
      <c r="H24" s="47"/>
      <c r="I24" s="65" t="s">
        <v>23</v>
      </c>
      <c r="J24" s="66"/>
    </row>
    <row r="25" spans="1:11" x14ac:dyDescent="0.25">
      <c r="A25" s="81">
        <v>78393676</v>
      </c>
      <c r="B25" s="82"/>
      <c r="C25" s="71">
        <v>86441210</v>
      </c>
      <c r="D25" s="72"/>
      <c r="E25" s="73"/>
      <c r="F25" s="71">
        <v>29882239.91</v>
      </c>
      <c r="G25" s="72"/>
      <c r="H25" s="73"/>
      <c r="I25" s="83">
        <f>+IF(F25&gt;0,F25/C25,0)</f>
        <v>0.34569437320463237</v>
      </c>
      <c r="J25" s="84"/>
    </row>
    <row r="26" spans="1:11" ht="15.75" x14ac:dyDescent="0.25">
      <c r="A26" s="41" t="s">
        <v>24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1" x14ac:dyDescent="0.25">
      <c r="A27" s="5"/>
      <c r="B27"/>
      <c r="C27" s="68" t="s">
        <v>48</v>
      </c>
      <c r="D27" s="69"/>
      <c r="E27" s="68" t="s">
        <v>71</v>
      </c>
      <c r="F27" s="69"/>
      <c r="G27" s="68" t="s">
        <v>70</v>
      </c>
      <c r="H27" s="68"/>
      <c r="I27" s="68" t="s">
        <v>25</v>
      </c>
      <c r="J27" s="70"/>
    </row>
    <row r="28" spans="1:11" ht="38.25" x14ac:dyDescent="0.25">
      <c r="A28" s="10" t="s">
        <v>26</v>
      </c>
      <c r="B28" s="11" t="s">
        <v>27</v>
      </c>
      <c r="C28" s="11" t="s">
        <v>39</v>
      </c>
      <c r="D28" s="11" t="s">
        <v>40</v>
      </c>
      <c r="E28" s="11" t="s">
        <v>42</v>
      </c>
      <c r="F28" s="11" t="s">
        <v>43</v>
      </c>
      <c r="G28" s="11" t="s">
        <v>44</v>
      </c>
      <c r="H28" s="11" t="s">
        <v>45</v>
      </c>
      <c r="I28" s="11" t="s">
        <v>46</v>
      </c>
      <c r="J28" s="12" t="s">
        <v>47</v>
      </c>
    </row>
    <row r="29" spans="1:11" ht="84" x14ac:dyDescent="0.25">
      <c r="A29" s="13" t="s">
        <v>64</v>
      </c>
      <c r="B29" s="85" t="s">
        <v>49</v>
      </c>
      <c r="C29" s="14">
        <v>100</v>
      </c>
      <c r="D29" s="15">
        <v>86441210</v>
      </c>
      <c r="E29" s="15">
        <v>55</v>
      </c>
      <c r="F29" s="15">
        <v>39047535</v>
      </c>
      <c r="G29" s="16">
        <f>29+30</f>
        <v>59</v>
      </c>
      <c r="H29" s="15">
        <v>29882239.91</v>
      </c>
      <c r="I29" s="17">
        <f>IF(G29&gt;0,G29/C29,0)</f>
        <v>0.59</v>
      </c>
      <c r="J29" s="18">
        <f>IF(H29&gt;0,H29/D29,0)</f>
        <v>0.34569437320463237</v>
      </c>
    </row>
    <row r="30" spans="1:11" ht="15.75" x14ac:dyDescent="0.25">
      <c r="A30" s="38" t="s">
        <v>28</v>
      </c>
      <c r="B30" s="39"/>
      <c r="C30" s="39"/>
      <c r="D30" s="39"/>
      <c r="E30" s="39"/>
      <c r="F30" s="39"/>
      <c r="G30" s="39"/>
      <c r="H30" s="39"/>
      <c r="I30" s="39"/>
      <c r="J30" s="40"/>
    </row>
    <row r="31" spans="1:11" ht="15.75" x14ac:dyDescent="0.25">
      <c r="A31" s="41" t="s">
        <v>29</v>
      </c>
      <c r="B31" s="42"/>
      <c r="C31" s="42"/>
      <c r="D31" s="42"/>
      <c r="E31" s="42"/>
      <c r="F31" s="42"/>
      <c r="G31" s="42"/>
      <c r="H31" s="42"/>
      <c r="I31" s="42"/>
      <c r="J31" s="43"/>
      <c r="K31" s="1"/>
    </row>
    <row r="32" spans="1:11" ht="26.25" customHeight="1" x14ac:dyDescent="0.25">
      <c r="A32" s="19" t="s">
        <v>30</v>
      </c>
      <c r="B32" s="44" t="s">
        <v>60</v>
      </c>
      <c r="C32" s="44"/>
      <c r="D32" s="44"/>
      <c r="E32" s="44"/>
      <c r="F32" s="44"/>
      <c r="G32" s="44"/>
      <c r="H32" s="44"/>
      <c r="I32" s="44"/>
      <c r="J32" s="45"/>
    </row>
    <row r="33" spans="1:11" ht="30" customHeight="1" x14ac:dyDescent="0.25">
      <c r="A33" s="19" t="s">
        <v>31</v>
      </c>
      <c r="B33" s="44" t="s">
        <v>61</v>
      </c>
      <c r="C33" s="44"/>
      <c r="D33" s="44"/>
      <c r="E33" s="44"/>
      <c r="F33" s="44"/>
      <c r="G33" s="44"/>
      <c r="H33" s="44"/>
      <c r="I33" s="44"/>
      <c r="J33" s="45"/>
    </row>
    <row r="34" spans="1:11" ht="85.5" customHeight="1" x14ac:dyDescent="0.25">
      <c r="A34" s="19" t="s">
        <v>32</v>
      </c>
      <c r="B34" s="44" t="s">
        <v>73</v>
      </c>
      <c r="C34" s="44"/>
      <c r="D34" s="44"/>
      <c r="E34" s="44"/>
      <c r="F34" s="44"/>
      <c r="G34" s="44"/>
      <c r="H34" s="44"/>
      <c r="I34" s="44"/>
      <c r="J34" s="45"/>
    </row>
    <row r="35" spans="1:11" ht="72.75" customHeight="1" x14ac:dyDescent="0.25">
      <c r="A35" s="19" t="s">
        <v>33</v>
      </c>
      <c r="B35" s="44" t="s">
        <v>72</v>
      </c>
      <c r="C35" s="44"/>
      <c r="D35" s="44"/>
      <c r="E35" s="44"/>
      <c r="F35" s="44"/>
      <c r="G35" s="44"/>
      <c r="H35" s="44"/>
      <c r="I35" s="44"/>
      <c r="J35" s="45"/>
    </row>
    <row r="36" spans="1:11" ht="15.75" x14ac:dyDescent="0.25">
      <c r="A36" s="38" t="s">
        <v>34</v>
      </c>
      <c r="B36" s="39"/>
      <c r="C36" s="39"/>
      <c r="D36" s="39"/>
      <c r="E36" s="39"/>
      <c r="F36" s="39"/>
      <c r="G36" s="39"/>
      <c r="H36" s="39"/>
      <c r="I36" s="39"/>
      <c r="J36" s="40"/>
    </row>
    <row r="37" spans="1:11" ht="15.75" x14ac:dyDescent="0.25">
      <c r="A37" s="74" t="s">
        <v>35</v>
      </c>
      <c r="B37" s="75"/>
      <c r="C37" s="75"/>
      <c r="D37" s="75"/>
      <c r="E37" s="75"/>
      <c r="F37" s="75"/>
      <c r="G37" s="75"/>
      <c r="H37" s="75"/>
      <c r="I37" s="75"/>
      <c r="J37" s="76"/>
      <c r="K37" s="1"/>
    </row>
    <row r="38" spans="1:11" ht="27.75" customHeight="1" x14ac:dyDescent="0.25">
      <c r="A38" s="77" t="s">
        <v>74</v>
      </c>
      <c r="B38" s="78"/>
      <c r="C38" s="78"/>
      <c r="D38" s="78"/>
      <c r="E38" s="78"/>
      <c r="F38" s="78"/>
      <c r="G38" s="78"/>
      <c r="H38" s="78"/>
      <c r="I38" s="78"/>
      <c r="J38" s="79"/>
    </row>
    <row r="39" spans="1:11" ht="27.75" customHeight="1" x14ac:dyDescent="0.25">
      <c r="A39" s="25"/>
      <c r="B39" s="25"/>
      <c r="C39" s="25"/>
      <c r="D39" s="25"/>
      <c r="E39" s="25"/>
      <c r="F39" s="25"/>
      <c r="G39" s="25"/>
      <c r="H39" s="25"/>
      <c r="I39" s="25"/>
      <c r="J39" s="25"/>
    </row>
    <row r="40" spans="1:11" ht="27.75" customHeight="1" x14ac:dyDescent="0.25">
      <c r="A40" s="25"/>
      <c r="B40" s="25"/>
      <c r="C40" s="25"/>
      <c r="D40" s="25"/>
      <c r="E40" s="25"/>
      <c r="F40" s="25"/>
      <c r="G40" s="25"/>
      <c r="H40" s="25"/>
      <c r="I40" s="25"/>
      <c r="J40" s="25"/>
    </row>
    <row r="41" spans="1:11" ht="30.75" customHeight="1" x14ac:dyDescent="0.25">
      <c r="A41" s="80" t="s">
        <v>41</v>
      </c>
      <c r="B41" s="80"/>
      <c r="C41" s="80"/>
      <c r="D41" s="80"/>
      <c r="E41" s="80"/>
      <c r="F41" s="80"/>
      <c r="G41" s="80"/>
      <c r="H41" s="80"/>
      <c r="I41" s="80"/>
      <c r="J41" s="80"/>
    </row>
    <row r="42" spans="1:11" ht="15.75" thickBot="1" x14ac:dyDescent="0.3">
      <c r="A42" s="26" t="s">
        <v>50</v>
      </c>
      <c r="B42" s="27">
        <v>78393676</v>
      </c>
      <c r="G42" s="31"/>
      <c r="H42" s="31"/>
      <c r="I42" s="31"/>
    </row>
    <row r="43" spans="1:11" x14ac:dyDescent="0.25">
      <c r="A43" s="26" t="s">
        <v>51</v>
      </c>
      <c r="B43" s="27">
        <v>86441210</v>
      </c>
      <c r="G43" s="32" t="s">
        <v>62</v>
      </c>
      <c r="H43" s="32"/>
      <c r="I43" s="32"/>
    </row>
    <row r="44" spans="1:11" x14ac:dyDescent="0.25">
      <c r="A44" s="26" t="s">
        <v>52</v>
      </c>
      <c r="B44" s="30">
        <v>29882239.91</v>
      </c>
      <c r="G44" s="33" t="s">
        <v>63</v>
      </c>
      <c r="H44" s="33"/>
      <c r="I44" s="33"/>
    </row>
  </sheetData>
  <mergeCells count="51">
    <mergeCell ref="A36:J36"/>
    <mergeCell ref="A37:J37"/>
    <mergeCell ref="A38:J38"/>
    <mergeCell ref="A41:J41"/>
    <mergeCell ref="B9:J9"/>
    <mergeCell ref="B10:J10"/>
    <mergeCell ref="B21:J21"/>
    <mergeCell ref="A30:J30"/>
    <mergeCell ref="A31:J31"/>
    <mergeCell ref="B32:J32"/>
    <mergeCell ref="B33:J33"/>
    <mergeCell ref="B34:J34"/>
    <mergeCell ref="B35:J35"/>
    <mergeCell ref="A25:B25"/>
    <mergeCell ref="I25:J25"/>
    <mergeCell ref="A26:J26"/>
    <mergeCell ref="I24:J24"/>
    <mergeCell ref="C24:E24"/>
    <mergeCell ref="F24:H24"/>
    <mergeCell ref="C27:D27"/>
    <mergeCell ref="G27:H27"/>
    <mergeCell ref="I27:J27"/>
    <mergeCell ref="C25:E25"/>
    <mergeCell ref="F25:H25"/>
    <mergeCell ref="E27:F27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G42:I42"/>
    <mergeCell ref="G43:I43"/>
    <mergeCell ref="G44:I44"/>
    <mergeCell ref="C15:J15"/>
    <mergeCell ref="A5:J5"/>
    <mergeCell ref="A6:J6"/>
    <mergeCell ref="A7:J7"/>
    <mergeCell ref="C14:J14"/>
    <mergeCell ref="C16:J16"/>
    <mergeCell ref="A17:J17"/>
    <mergeCell ref="B18:J18"/>
    <mergeCell ref="B19:J19"/>
    <mergeCell ref="B20:J20"/>
    <mergeCell ref="A22:J22"/>
    <mergeCell ref="A23:J23"/>
    <mergeCell ref="A24:B24"/>
  </mergeCells>
  <phoneticPr fontId="22" type="noConversion"/>
  <dataValidations xWindow="787" yWindow="456"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D28:D29 E29:F29 F28" xr:uid="{247AEBBA-5BB4-404D-982B-514E41C68A75}"/>
    <dataValidation allowBlank="1" showInputMessage="1" showErrorMessage="1" prompt="Meta anual del indicador" sqref="C28:C29 E28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0524BFCB-A12A-4648-AF7E-0945F5E8B222}"/>
    <dataValidation allowBlank="1" showInputMessage="1" showErrorMessage="1" prompt="Presupuesto del programa" sqref="A25:C25 F25" xr:uid="{2C90DB71-EB15-47FB-969B-D3C6779E55E0}"/>
    <dataValidation allowBlank="1" showInputMessage="1" showErrorMessage="1" prompt="Oportunidades de mejora identificadas" sqref="A38:J40" xr:uid="{DA848EFB-3FC8-4206-B557-B09F4E34DBE3}"/>
    <dataValidation allowBlank="1" showInputMessage="1" showErrorMessage="1" prompt="De existir desvío, explicar razones." sqref="B35:J35" xr:uid="{F90CE942-CFF8-4132-9329-E371B5935897}"/>
    <dataValidation allowBlank="1" showInputMessage="1" showErrorMessage="1" prompt="1. Describir lo plasmado en el presupuesto_x000a_2. Describir lo alcanzado en términos financieros y de producción " sqref="B34:J34" xr:uid="{339A9829-737D-4068-8348-15D82FFCC041}"/>
    <dataValidation allowBlank="1" showInputMessage="1" showErrorMessage="1" prompt="¿En qué consiste el producto? su objetivo" sqref="B33:J33" xr:uid="{7F4BA64F-5021-4CBF-A244-A9C430B5A71B}"/>
    <dataValidation allowBlank="1" showInputMessage="1" showErrorMessage="1" prompt="Nombre del producto" sqref="B32:J32" xr:uid="{24D7E598-FA58-4F9B-9FFD-DC7A96E7AB0D}"/>
    <dataValidation allowBlank="1" showInputMessage="1" showErrorMessage="1" prompt="¿A quién va dirigido el programa?, ¿qué característica tiene esta población que requiere ser beneficiada?" sqref="B20:J20" xr:uid="{C1F3DCB0-5BBF-4C7C-816E-87E6B0DEA2FD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25" right="0.25" top="0.75" bottom="0.75" header="0.3" footer="0.3"/>
  <pageSetup scale="61" orientation="portrait" horizontalDpi="4294967293" r:id="rId1"/>
  <ignoredErrors>
    <ignoredError sqref="I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Admin</cp:lastModifiedBy>
  <cp:lastPrinted>2022-08-10T19:32:20Z</cp:lastPrinted>
  <dcterms:created xsi:type="dcterms:W3CDTF">2021-03-22T15:50:10Z</dcterms:created>
  <dcterms:modified xsi:type="dcterms:W3CDTF">2022-08-10T20:37:28Z</dcterms:modified>
</cp:coreProperties>
</file>