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Admin\Desktop\CCDF carpeta\"/>
    </mc:Choice>
  </mc:AlternateContent>
  <xr:revisionPtr revIDLastSave="0" documentId="13_ncr:1_{887CBA6C-0DEB-4E0A-BB69-215627622E47}" xr6:coauthVersionLast="47" xr6:coauthVersionMax="47" xr10:uidLastSave="{00000000-0000-0000-0000-000000000000}"/>
  <bookViews>
    <workbookView xWindow="390" yWindow="390" windowWidth="19290" windowHeight="10620" xr2:uid="{4338FEAE-DB8E-4C02-BE6D-DDC1311F061E}"/>
  </bookViews>
  <sheets>
    <sheet name="Hoja1" sheetId="1" r:id="rId1"/>
  </sheets>
  <externalReferences>
    <externalReference r:id="rId2"/>
  </externalReferences>
  <definedNames>
    <definedName name="_xlnm.Print_Area" localSheetId="0">Hoja1!$A$1:$J$44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 l="1"/>
  <c r="F29" i="1"/>
  <c r="F25" i="1"/>
  <c r="I25" i="1" s="1"/>
  <c r="J29" i="1"/>
  <c r="C16" i="1" l="1"/>
  <c r="C15" i="1"/>
  <c r="C14" i="1"/>
  <c r="I29" i="1"/>
</calcChain>
</file>

<file path=xl/sharedStrings.xml><?xml version="1.0" encoding="utf-8"?>
<sst xmlns="http://schemas.openxmlformats.org/spreadsheetml/2006/main" count="76" uniqueCount="76">
  <si>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</si>
  <si>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</si>
  <si>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</si>
  <si>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</si>
  <si>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</si>
  <si>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</si>
  <si>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</si>
  <si>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</si>
  <si>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</si>
  <si>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</si>
  <si>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</si>
  <si>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</si>
  <si>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</si>
  <si>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</si>
  <si>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</si>
  <si>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</si>
  <si>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</si>
  <si>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</si>
  <si>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</si>
  <si>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</si>
  <si>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</si>
  <si>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</si>
  <si>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</si>
  <si>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</si>
  <si>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</si>
  <si>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</si>
  <si>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</si>
  <si>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</si>
  <si>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</si>
  <si>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</si>
  <si>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</si>
  <si>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</si>
  <si>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</si>
  <si>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</si>
  <si>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</si>
  <si>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</si>
  <si>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</si>
  <si>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</si>
  <si>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</si>
  <si>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</si>
  <si>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</si>
  <si>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</si>
  <si>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</si>
  <si>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</si>
  <si>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</si>
  <si>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</si>
  <si>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</si>
  <si>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</si>
  <si>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</si>
  <si>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 xml:space="preserve">Número de actividades realizadas	</t>
  </si>
  <si>
    <t xml:space="preserve">Presupuesto aprobado:  </t>
  </si>
  <si>
    <t xml:space="preserve">Presupuesto modificado: </t>
  </si>
  <si>
    <t>Total devengado:</t>
  </si>
  <si>
    <t>`0212-MINISTERIO DE INDUSTRIA, COMERCIO Y MIPYMES (MICM)</t>
  </si>
  <si>
    <t xml:space="preserve">	01-MINISTERIO DE INDUSTRIA, COMERCIO Y MIPYMES (MICM)</t>
  </si>
  <si>
    <t>0010-CONSEJO DE COORDINACIÓN DE LA ZONA ESPECIAL DE DESARROLLO FRONTERIZO (CCDF)</t>
  </si>
  <si>
    <t xml:space="preserve">Apoyar la instalación de las empresas industriales, agroindustriales y de cualquier otra naturaleza, que aumenten el empleo y reduzcan la pobreza, mediante el otorgamiento de incentivos fiscales en la Zona Especial de Desarrollo Fronterizo.  </t>
  </si>
  <si>
    <t>11-Fomento y desarrollo de la productividad y competitividad del sector industrial</t>
  </si>
  <si>
    <t>Empresas instaladas en la zona fronteriza reciben supervisión de control y regulación en el cumplimiento del régimen especial de Desarrollo fronterizo.</t>
  </si>
  <si>
    <t>Supervisión de las operaciones de las empresas instaladas en la zona fronteriza</t>
  </si>
  <si>
    <t>03-Empresas instaladas en la zona fronteriza reciben supervisión de control y regulación en el cumplimiento del régimen especial de Desarrollo fronterizo</t>
  </si>
  <si>
    <t>Supervisión de las operaciones de las empresas instaladas en la zona fronteriza portales de transparencia y gobierno abierto, como instrumentos de prevencion de la corrupcion en la administración pública.</t>
  </si>
  <si>
    <t>Ing. Alicia Reyes</t>
  </si>
  <si>
    <t>6533-Empresas instaladas en la zona fronteriza reciben supervisión de control y regulación en el cumplimiento del régimen especial de Desarrollo fronterizo</t>
  </si>
  <si>
    <t>2.4.3</t>
  </si>
  <si>
    <t>Empresas instaladas en la zona fronteriza y sus comunidades</t>
  </si>
  <si>
    <t>28/03/2019</t>
  </si>
  <si>
    <t>Ser la institución líder en la promoción de generación de empleos en la Zona Especial de Desarrollo Fronterizo.</t>
  </si>
  <si>
    <t>Enc. de Planificación y Desarrollo</t>
  </si>
  <si>
    <t>Lineamientos para la Ejecución Presupuestaria 2024 del Gobierno General Nacional</t>
  </si>
  <si>
    <t>1-Revisar el plan o programación de RRHH en cuanto a los incentivos para ajustar de manera más efectiva la ejecución de la meta financiera con menor rango de desviación en el T3-2024.</t>
  </si>
  <si>
    <t>Informe de Evaluación Trimestral de las Metas Físicas-Financieras Ene-Jun Año 2024</t>
  </si>
  <si>
    <t>Programación Semestral</t>
  </si>
  <si>
    <t>Ejecución Semestral</t>
  </si>
  <si>
    <t>En cuanto a la ejecución financiera del semestre hemos obtenido un desvío total de 6.4% por encima de lo programado. Para la meta física tenemos un cumplimiento del 100% de lo programado, logrando registrar 70/70 inpecciones de supervisión y control realizadas a las empresas acogidas al regimen de Desarrollo Fronterizo a modo de validar que las empresas certificadas están en cumplimiento de la Ley y su reglamento.</t>
  </si>
  <si>
    <t>Durante el semestre Enero-Junio 2024 en la ejecución financiera presentamos un desvío total de un 6.4% por encima de lo programado ya que no se previó la posibilidad de ejecutar en el primer trimestre la compra de algunos insumos como Materiales y Suministros y Contratacion de Sericios ya que se entendía la entrada del presupuesto era para finales de marzo 2024. De igual forma, no se previó en el segundo trimestre el pago del bono por rendimiento individual a los colaboradores autorizados por el 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</si>
</sst>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quot;* #,##0.00_);_(&quot;$&quot;* \(#,##0.00\);_(&quot;$&quot;* &quot;-&quot;??_);_(@_)"/>
    <numFmt numFmtId="165" formatCode="dd/mm/yyyy;@"/>
    <numFmt numFmtId="166" formatCode="[$-10409]#,##0;\-#,##0"/>
    <numFmt numFmtId="167" formatCode="[$-10409]#,##0.00;\-#,##0.00"/>
    <numFmt numFmtId="168"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8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10" fontId="16" fillId="7" borderId="28" xfId="1" applyNumberFormat="1" applyFont="1" applyFill="1" applyBorder="1" applyAlignment="1" applyProtection="1">
      <alignment horizontal="center" vertical="center" wrapText="1" readingOrder="1"/>
      <protection locked="0"/>
    </xf>
    <xf numFmtId="168"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 fillId="0" borderId="22" xfId="0" applyFont="1" applyBorder="1" applyAlignment="1">
      <alignment vertical="top"/>
    </xf>
    <xf numFmtId="4" fontId="0" fillId="0" borderId="22" xfId="0" applyNumberFormat="1" applyBorder="1" applyAlignment="1">
      <alignment vertical="top"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43" fontId="0" fillId="0" borderId="22" xfId="3" applyFont="1" applyBorder="1" applyAlignment="1">
      <alignment vertical="top" wrapText="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1" fillId="0" borderId="0" xfId="0" applyFont="1" applyAlignment="1" applyProtection="1">
      <alignment horizontal="center"/>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164" fontId="11" fillId="0" borderId="25" xfId="2" applyFont="1" applyFill="1" applyBorder="1" applyAlignment="1" applyProtection="1">
      <alignment horizontal="center" vertical="center" wrapText="1" readingOrder="1"/>
      <protection locked="0"/>
    </xf>
    <xf numFmtId="164" fontId="11" fillId="0" borderId="36" xfId="2" applyFont="1" applyFill="1" applyBorder="1" applyAlignment="1" applyProtection="1">
      <alignment horizontal="center" vertical="center" wrapText="1" readingOrder="1"/>
      <protection locked="0"/>
    </xf>
    <xf numFmtId="164" fontId="11" fillId="0" borderId="24" xfId="2"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164" fontId="11" fillId="0" borderId="27" xfId="2" applyFont="1" applyFill="1" applyBorder="1" applyAlignment="1" applyProtection="1">
      <alignment horizontal="center" vertical="center" wrapText="1" readingOrder="1"/>
      <protection locked="0"/>
    </xf>
    <xf numFmtId="164" fontId="11" fillId="0" borderId="28" xfId="2" applyFont="1" applyFill="1" applyBorder="1" applyAlignment="1" applyProtection="1">
      <alignment horizontal="center" vertical="center" wrapText="1" readingOrder="1"/>
      <protection locked="0"/>
    </xf>
    <xf numFmtId="10" fontId="11" fillId="7" borderId="28" xfId="1" applyNumberFormat="1" applyFont="1" applyFill="1" applyBorder="1" applyAlignment="1" applyProtection="1">
      <alignment horizontal="center" vertical="center" wrapText="1" readingOrder="1"/>
    </xf>
    <xf numFmtId="10" fontId="11" fillId="7" borderId="29" xfId="1" applyNumberFormat="1" applyFont="1" applyFill="1" applyBorder="1" applyAlignment="1" applyProtection="1">
      <alignment horizontal="center" vertical="center" wrapText="1" readingOrder="1"/>
    </xf>
  </cellXfs>
  <cellStyles count="4">
    <cellStyle name="Millares" xfId="3" builtinId="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0</xdr:rowOff>
    </xdr:from>
    <xdr:ext cx="1367789" cy="808496"/>
    <xdr:pic>
      <xdr:nvPicPr>
        <xdr:cNvPr id="7" name="Imagen 6">
          <a:extLst>
            <a:ext uri="{FF2B5EF4-FFF2-40B4-BE49-F238E27FC236}">
              <a16:creationId xmlns:a16="http://schemas.microsoft.com/office/drawing/2014/main" id="{672B2B7F-A88E-4EE8-AD32-7EA1CDE2CD75}"/>
            </a:ext>
          </a:extLst>
        </xdr:cNvPr>
        <xdr:cNvPicPr>
          <a:picLocks noChangeAspect="1"/>
        </xdr:cNvPicPr>
      </xdr:nvPicPr>
      <xdr:blipFill>
        <a:blip xmlns:r="http://schemas.openxmlformats.org/officeDocument/2006/relationships" r:embed="rId1"/>
        <a:stretch>
          <a:fillRect/>
        </a:stretch>
      </xdr:blipFill>
      <xdr:spPr>
        <a:xfrm>
          <a:off x="47625" y="0"/>
          <a:ext cx="1367789" cy="808496"/>
        </a:xfrm>
        <a:prstGeom prst="rect">
          <a:avLst/>
        </a:prstGeom>
      </xdr:spPr>
    </xdr:pic>
    <xdr:clientData/>
  </xdr:oneCellAnchor>
  <xdr:twoCellAnchor editAs="oneCell">
    <xdr:from>
      <xdr:col>6</xdr:col>
      <xdr:colOff>578121</xdr:colOff>
      <xdr:row>38</xdr:row>
      <xdr:rowOff>76200</xdr:rowOff>
    </xdr:from>
    <xdr:to>
      <xdr:col>8</xdr:col>
      <xdr:colOff>196219</xdr:colOff>
      <xdr:row>41</xdr:row>
      <xdr:rowOff>68583</xdr:rowOff>
    </xdr:to>
    <xdr:pic>
      <xdr:nvPicPr>
        <xdr:cNvPr id="3" name="Imagen 2">
          <a:extLst>
            <a:ext uri="{FF2B5EF4-FFF2-40B4-BE49-F238E27FC236}">
              <a16:creationId xmlns:a16="http://schemas.microsoft.com/office/drawing/2014/main" id="{56D172DF-362E-5217-2B53-AA66A5229F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3146" y="12849225"/>
          <a:ext cx="1313548" cy="763908"/>
        </a:xfrm>
        <a:prstGeom prst="rect">
          <a:avLst/>
        </a:prstGeom>
      </xdr:spPr>
    </xdr:pic>
    <xdr:clientData/>
  </xdr:twoCellAnchor>
  <xdr:twoCellAnchor editAs="oneCell">
    <xdr:from>
      <xdr:col>7</xdr:col>
      <xdr:colOff>600075</xdr:colOff>
      <xdr:row>37</xdr:row>
      <xdr:rowOff>247650</xdr:rowOff>
    </xdr:from>
    <xdr:to>
      <xdr:col>9</xdr:col>
      <xdr:colOff>352428</xdr:colOff>
      <xdr:row>44</xdr:row>
      <xdr:rowOff>15243</xdr:rowOff>
    </xdr:to>
    <xdr:pic>
      <xdr:nvPicPr>
        <xdr:cNvPr id="5" name="Imagen 4">
          <a:extLst>
            <a:ext uri="{FF2B5EF4-FFF2-40B4-BE49-F238E27FC236}">
              <a16:creationId xmlns:a16="http://schemas.microsoft.com/office/drawing/2014/main" id="{154100C1-BE0F-3B53-0083-40DFB6E2E91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62825" y="12668250"/>
          <a:ext cx="1447803" cy="14630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calculatedColumnFormula>15500000+19100000</calculatedColumnFormula>
    </tableColumn>
    <tableColumn id="5" xr3:uid="{C2FDA61C-9281-4FCB-A3FE-246521A85EA0}" name="Física _x000a_(E)" dataDxfId="3"/>
    <tableColumn id="6" xr3:uid="{B07D8104-8103-4848-A228-6FBAE528EF68}" name="Financiera _x000a_ (F)" dataDxfId="2">
      <calculatedColumnFormula>16119399.92+20692704.11</calculatedColumnFormula>
    </tableColumn>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3"/>
  <sheetViews>
    <sheetView tabSelected="1" view="pageBreakPreview" zoomScaleNormal="100" zoomScaleSheetLayoutView="100" workbookViewId="0">
      <selection activeCell="B34" sqref="B34:J34"/>
    </sheetView>
  </sheetViews>
  <sheetFormatPr baseColWidth="10" defaultRowHeight="15" x14ac:dyDescent="0.25"/>
  <cols>
    <col min="1" max="1" width="23" style="6" customWidth="1"/>
    <col min="2" max="2" width="14.85546875" style="6" bestFit="1" customWidth="1"/>
    <col min="3" max="9" width="12.7109375" style="6" customWidth="1"/>
    <col min="10" max="10" width="18.140625" style="6" customWidth="1"/>
    <col min="11" max="11" width="11.42578125" style="6"/>
  </cols>
  <sheetData>
    <row r="1" spans="1:11" ht="21.75" customHeight="1" thickBot="1" x14ac:dyDescent="0.3">
      <c r="A1" s="21"/>
      <c r="B1" s="49" t="s">
        <v>71</v>
      </c>
      <c r="C1" s="50"/>
      <c r="D1" s="50"/>
      <c r="E1" s="50"/>
      <c r="F1" s="50"/>
      <c r="G1" s="50"/>
      <c r="H1" s="50"/>
      <c r="I1" s="50"/>
      <c r="J1" s="51"/>
      <c r="K1" s="1"/>
    </row>
    <row r="2" spans="1:11" ht="21.75" thickBot="1" x14ac:dyDescent="0.3">
      <c r="A2" s="22"/>
      <c r="B2" s="52" t="s">
        <v>0</v>
      </c>
      <c r="C2" s="53"/>
      <c r="D2" s="52" t="s">
        <v>1</v>
      </c>
      <c r="E2" s="53"/>
      <c r="F2" s="53"/>
      <c r="G2" s="53"/>
      <c r="H2" s="54"/>
      <c r="I2" s="2" t="s">
        <v>2</v>
      </c>
      <c r="J2" s="3" t="s">
        <v>3</v>
      </c>
      <c r="K2" s="1"/>
    </row>
    <row r="3" spans="1:11" ht="21.75" thickBot="1" x14ac:dyDescent="0.3">
      <c r="A3" s="23"/>
      <c r="B3" s="55" t="s">
        <v>4</v>
      </c>
      <c r="C3" s="56"/>
      <c r="D3" s="55" t="s">
        <v>69</v>
      </c>
      <c r="E3" s="56"/>
      <c r="F3" s="56"/>
      <c r="G3" s="56"/>
      <c r="H3" s="57"/>
      <c r="I3" s="29" t="s">
        <v>66</v>
      </c>
      <c r="J3" s="30">
        <v>0</v>
      </c>
      <c r="K3" s="1"/>
    </row>
    <row r="4" spans="1:11" x14ac:dyDescent="0.25">
      <c r="A4" s="58"/>
      <c r="B4" s="59"/>
      <c r="C4" s="59"/>
      <c r="D4" s="60"/>
      <c r="E4" s="60"/>
      <c r="F4" s="60"/>
      <c r="G4" s="60"/>
      <c r="H4" s="60"/>
      <c r="I4" s="59"/>
      <c r="J4" s="61"/>
      <c r="K4" s="1"/>
    </row>
    <row r="5" spans="1:11" ht="3" customHeight="1" x14ac:dyDescent="0.25">
      <c r="A5" s="36"/>
      <c r="B5" s="37"/>
      <c r="C5" s="37"/>
      <c r="D5" s="37"/>
      <c r="E5" s="37"/>
      <c r="F5" s="37"/>
      <c r="G5" s="37"/>
      <c r="H5" s="37"/>
      <c r="I5" s="37"/>
      <c r="J5" s="38"/>
      <c r="K5" s="1"/>
    </row>
    <row r="6" spans="1:11" ht="15.75" x14ac:dyDescent="0.25">
      <c r="A6" s="39" t="s">
        <v>5</v>
      </c>
      <c r="B6" s="40"/>
      <c r="C6" s="40"/>
      <c r="D6" s="40"/>
      <c r="E6" s="40"/>
      <c r="F6" s="40"/>
      <c r="G6" s="40"/>
      <c r="H6" s="40"/>
      <c r="I6" s="40"/>
      <c r="J6" s="41"/>
      <c r="K6" s="1"/>
    </row>
    <row r="7" spans="1:11" ht="15.75" x14ac:dyDescent="0.25">
      <c r="A7" s="42" t="s">
        <v>6</v>
      </c>
      <c r="B7" s="43"/>
      <c r="C7" s="43"/>
      <c r="D7" s="43"/>
      <c r="E7" s="43"/>
      <c r="F7" s="43"/>
      <c r="G7" s="43"/>
      <c r="H7" s="43"/>
      <c r="I7" s="43"/>
      <c r="J7" s="44"/>
      <c r="K7" s="1"/>
    </row>
    <row r="8" spans="1:11" x14ac:dyDescent="0.25">
      <c r="A8" s="4" t="s">
        <v>7</v>
      </c>
      <c r="B8" s="62" t="s">
        <v>53</v>
      </c>
      <c r="C8" s="63"/>
      <c r="D8" s="63"/>
      <c r="E8" s="63"/>
      <c r="F8" s="63"/>
      <c r="G8" s="63"/>
      <c r="H8" s="63"/>
      <c r="I8" s="63"/>
      <c r="J8" s="64"/>
      <c r="K8" s="1"/>
    </row>
    <row r="9" spans="1:11" ht="15" customHeight="1" x14ac:dyDescent="0.25">
      <c r="A9" s="24" t="s">
        <v>36</v>
      </c>
      <c r="B9" s="62" t="s">
        <v>54</v>
      </c>
      <c r="C9" s="63"/>
      <c r="D9" s="63"/>
      <c r="E9" s="63"/>
      <c r="F9" s="63"/>
      <c r="G9" s="63"/>
      <c r="H9" s="63"/>
      <c r="I9" s="63"/>
      <c r="J9" s="64"/>
      <c r="K9" s="1"/>
    </row>
    <row r="10" spans="1:11" x14ac:dyDescent="0.25">
      <c r="A10" s="24" t="s">
        <v>37</v>
      </c>
      <c r="B10" s="62" t="s">
        <v>55</v>
      </c>
      <c r="C10" s="63"/>
      <c r="D10" s="63"/>
      <c r="E10" s="63"/>
      <c r="F10" s="63"/>
      <c r="G10" s="63"/>
      <c r="H10" s="63"/>
      <c r="I10" s="63"/>
      <c r="J10" s="64"/>
      <c r="K10" s="1"/>
    </row>
    <row r="11" spans="1:11" ht="31.5" customHeight="1" x14ac:dyDescent="0.25">
      <c r="A11" s="4" t="s">
        <v>8</v>
      </c>
      <c r="B11" s="45" t="s">
        <v>56</v>
      </c>
      <c r="C11" s="45"/>
      <c r="D11" s="45"/>
      <c r="E11" s="45"/>
      <c r="F11" s="45"/>
      <c r="G11" s="45"/>
      <c r="H11" s="45"/>
      <c r="I11" s="45"/>
      <c r="J11" s="46"/>
    </row>
    <row r="12" spans="1:11" ht="48" customHeight="1" x14ac:dyDescent="0.25">
      <c r="A12" s="4" t="s">
        <v>9</v>
      </c>
      <c r="B12" s="45" t="s">
        <v>67</v>
      </c>
      <c r="C12" s="45"/>
      <c r="D12" s="45"/>
      <c r="E12" s="45"/>
      <c r="F12" s="45"/>
      <c r="G12" s="45"/>
      <c r="H12" s="45"/>
      <c r="I12" s="45"/>
      <c r="J12" s="46"/>
    </row>
    <row r="13" spans="1:11" ht="15.75" x14ac:dyDescent="0.25">
      <c r="A13" s="39" t="s">
        <v>10</v>
      </c>
      <c r="B13" s="40"/>
      <c r="C13" s="40"/>
      <c r="D13" s="40"/>
      <c r="E13" s="40"/>
      <c r="F13" s="40"/>
      <c r="G13" s="40"/>
      <c r="H13" s="40"/>
      <c r="I13" s="40"/>
      <c r="J13" s="41"/>
    </row>
    <row r="14" spans="1:11" ht="27.75" customHeight="1" x14ac:dyDescent="0.25">
      <c r="A14" s="4" t="s">
        <v>11</v>
      </c>
      <c r="B14" s="25">
        <v>2</v>
      </c>
      <c r="C14" s="35" t="str">
        <f>IFERROR(VLOOKUP(B14,'[1]Validacion datos'!A2:B5,2,FALSE),"")</f>
        <v>DESARROLLO SOCIAL</v>
      </c>
      <c r="D14" s="35"/>
      <c r="E14" s="35"/>
      <c r="F14" s="35"/>
      <c r="G14" s="35"/>
      <c r="H14" s="35"/>
      <c r="I14" s="35"/>
      <c r="J14" s="35"/>
    </row>
    <row r="15" spans="1:11" ht="26.25" customHeight="1" x14ac:dyDescent="0.25">
      <c r="A15" s="4" t="s">
        <v>12</v>
      </c>
      <c r="B15" s="7">
        <v>2.4</v>
      </c>
      <c r="C15" s="35" t="str">
        <f>IFERROR(VLOOKUP(B15,'[1]Validacion datos'!A8:B26,2,FALSE),"")</f>
        <v>Cohesión territorial</v>
      </c>
      <c r="D15" s="35"/>
      <c r="E15" s="35"/>
      <c r="F15" s="35"/>
      <c r="G15" s="35"/>
      <c r="H15" s="35"/>
      <c r="I15" s="35"/>
      <c r="J15" s="35"/>
    </row>
    <row r="16" spans="1:11" ht="29.25" customHeight="1" x14ac:dyDescent="0.25">
      <c r="A16" s="4" t="s">
        <v>13</v>
      </c>
      <c r="B16" s="8" t="s">
        <v>64</v>
      </c>
      <c r="C16" s="35" t="str">
        <f>IFERROR(VLOOKUP(B16,'[1]Validacion datos'!D8:E64,2,FALSE),"")</f>
        <v>Promover el desarrollo sostenible de la zona fronteriza</v>
      </c>
      <c r="D16" s="35"/>
      <c r="E16" s="35"/>
      <c r="F16" s="35"/>
      <c r="G16" s="35"/>
      <c r="H16" s="35"/>
      <c r="I16" s="35"/>
      <c r="J16" s="35"/>
    </row>
    <row r="17" spans="1:11" ht="15.75" x14ac:dyDescent="0.25">
      <c r="A17" s="39" t="s">
        <v>14</v>
      </c>
      <c r="B17" s="40"/>
      <c r="C17" s="40"/>
      <c r="D17" s="40"/>
      <c r="E17" s="40"/>
      <c r="F17" s="40"/>
      <c r="G17" s="40"/>
      <c r="H17" s="40"/>
      <c r="I17" s="40"/>
      <c r="J17" s="41"/>
    </row>
    <row r="18" spans="1:11" ht="29.25" customHeight="1" x14ac:dyDescent="0.25">
      <c r="A18" s="4" t="s">
        <v>15</v>
      </c>
      <c r="B18" s="45" t="s">
        <v>57</v>
      </c>
      <c r="C18" s="45"/>
      <c r="D18" s="45"/>
      <c r="E18" s="45"/>
      <c r="F18" s="45"/>
      <c r="G18" s="45"/>
      <c r="H18" s="45"/>
      <c r="I18" s="45"/>
      <c r="J18" s="46"/>
    </row>
    <row r="19" spans="1:11" ht="33" customHeight="1" x14ac:dyDescent="0.25">
      <c r="A19" s="9" t="s">
        <v>16</v>
      </c>
      <c r="B19" s="45" t="s">
        <v>58</v>
      </c>
      <c r="C19" s="45"/>
      <c r="D19" s="45"/>
      <c r="E19" s="45"/>
      <c r="F19" s="45"/>
      <c r="G19" s="45"/>
      <c r="H19" s="45"/>
      <c r="I19" s="45"/>
      <c r="J19" s="46"/>
    </row>
    <row r="20" spans="1:11" ht="34.5" customHeight="1" x14ac:dyDescent="0.25">
      <c r="A20" s="9" t="s">
        <v>17</v>
      </c>
      <c r="B20" s="45" t="s">
        <v>65</v>
      </c>
      <c r="C20" s="45"/>
      <c r="D20" s="45"/>
      <c r="E20" s="45"/>
      <c r="F20" s="45"/>
      <c r="G20" s="45"/>
      <c r="H20" s="45"/>
      <c r="I20" s="45"/>
      <c r="J20" s="46"/>
    </row>
    <row r="21" spans="1:11" ht="35.25" customHeight="1" x14ac:dyDescent="0.25">
      <c r="A21" s="9" t="s">
        <v>38</v>
      </c>
      <c r="B21" s="45" t="s">
        <v>59</v>
      </c>
      <c r="C21" s="45"/>
      <c r="D21" s="45"/>
      <c r="E21" s="45"/>
      <c r="F21" s="45"/>
      <c r="G21" s="45"/>
      <c r="H21" s="45"/>
      <c r="I21" s="45"/>
      <c r="J21" s="46"/>
      <c r="K21" s="1"/>
    </row>
    <row r="22" spans="1:11" ht="15.75" x14ac:dyDescent="0.25">
      <c r="A22" s="39" t="s">
        <v>18</v>
      </c>
      <c r="B22" s="40"/>
      <c r="C22" s="40"/>
      <c r="D22" s="40"/>
      <c r="E22" s="40"/>
      <c r="F22" s="40"/>
      <c r="G22" s="40"/>
      <c r="H22" s="40"/>
      <c r="I22" s="40"/>
      <c r="J22" s="41"/>
    </row>
    <row r="23" spans="1:11" ht="15.75" x14ac:dyDescent="0.25">
      <c r="A23" s="42" t="s">
        <v>19</v>
      </c>
      <c r="B23" s="43"/>
      <c r="C23" s="43"/>
      <c r="D23" s="43"/>
      <c r="E23" s="43"/>
      <c r="F23" s="43"/>
      <c r="G23" s="43"/>
      <c r="H23" s="43"/>
      <c r="I23" s="43"/>
      <c r="J23" s="44"/>
      <c r="K23" s="1"/>
    </row>
    <row r="24" spans="1:11" ht="15" customHeight="1" x14ac:dyDescent="0.25">
      <c r="A24" s="47" t="s">
        <v>20</v>
      </c>
      <c r="B24" s="48"/>
      <c r="C24" s="65" t="s">
        <v>21</v>
      </c>
      <c r="D24" s="67"/>
      <c r="E24" s="67"/>
      <c r="F24" s="67" t="s">
        <v>22</v>
      </c>
      <c r="G24" s="67"/>
      <c r="H24" s="48"/>
      <c r="I24" s="65" t="s">
        <v>23</v>
      </c>
      <c r="J24" s="66"/>
    </row>
    <row r="25" spans="1:11" x14ac:dyDescent="0.25">
      <c r="A25" s="81">
        <v>83832626</v>
      </c>
      <c r="B25" s="82"/>
      <c r="C25" s="71">
        <v>83832626</v>
      </c>
      <c r="D25" s="72"/>
      <c r="E25" s="73"/>
      <c r="F25" s="71">
        <f>16119399.92+20692704.11</f>
        <v>36812104.030000001</v>
      </c>
      <c r="G25" s="72"/>
      <c r="H25" s="73"/>
      <c r="I25" s="83">
        <f>+IF(F25&gt;0,F25/C25,0)</f>
        <v>0.43911428982315309</v>
      </c>
      <c r="J25" s="84"/>
    </row>
    <row r="26" spans="1:11" ht="15.75" x14ac:dyDescent="0.25">
      <c r="A26" s="42" t="s">
        <v>24</v>
      </c>
      <c r="B26" s="43"/>
      <c r="C26" s="43"/>
      <c r="D26" s="43"/>
      <c r="E26" s="43"/>
      <c r="F26" s="43"/>
      <c r="G26" s="43"/>
      <c r="H26" s="43"/>
      <c r="I26" s="43"/>
      <c r="J26" s="44"/>
      <c r="K26" s="1"/>
    </row>
    <row r="27" spans="1:11" x14ac:dyDescent="0.25">
      <c r="A27" s="5"/>
      <c r="B27"/>
      <c r="C27" s="68" t="s">
        <v>48</v>
      </c>
      <c r="D27" s="69"/>
      <c r="E27" s="68" t="s">
        <v>72</v>
      </c>
      <c r="F27" s="69"/>
      <c r="G27" s="68" t="s">
        <v>73</v>
      </c>
      <c r="H27" s="68"/>
      <c r="I27" s="68" t="s">
        <v>25</v>
      </c>
      <c r="J27" s="70"/>
    </row>
    <row r="28" spans="1:11" ht="38.25" x14ac:dyDescent="0.25">
      <c r="A28" s="10" t="s">
        <v>26</v>
      </c>
      <c r="B28" s="11" t="s">
        <v>27</v>
      </c>
      <c r="C28" s="11" t="s">
        <v>39</v>
      </c>
      <c r="D28" s="11" t="s">
        <v>40</v>
      </c>
      <c r="E28" s="11" t="s">
        <v>42</v>
      </c>
      <c r="F28" s="11" t="s">
        <v>43</v>
      </c>
      <c r="G28" s="11" t="s">
        <v>44</v>
      </c>
      <c r="H28" s="11" t="s">
        <v>45</v>
      </c>
      <c r="I28" s="11" t="s">
        <v>46</v>
      </c>
      <c r="J28" s="12" t="s">
        <v>47</v>
      </c>
    </row>
    <row r="29" spans="1:11" ht="84" x14ac:dyDescent="0.25">
      <c r="A29" s="13" t="s">
        <v>63</v>
      </c>
      <c r="B29" s="14" t="s">
        <v>49</v>
      </c>
      <c r="C29" s="15">
        <v>140</v>
      </c>
      <c r="D29" s="16">
        <v>83832626</v>
      </c>
      <c r="E29" s="16">
        <v>70</v>
      </c>
      <c r="F29" s="16">
        <f>15500000+19100000</f>
        <v>34600000</v>
      </c>
      <c r="G29" s="17">
        <v>70</v>
      </c>
      <c r="H29" s="16">
        <f>16119399.92+20692704.11</f>
        <v>36812104.030000001</v>
      </c>
      <c r="I29" s="18">
        <f>IF(G29&gt;0,G29/C29,0)</f>
        <v>0.5</v>
      </c>
      <c r="J29" s="19">
        <f>IF(H29&gt;0,H29/D29,0)</f>
        <v>0.43911428982315309</v>
      </c>
    </row>
    <row r="30" spans="1:11" ht="15.75" x14ac:dyDescent="0.25">
      <c r="A30" s="39" t="s">
        <v>28</v>
      </c>
      <c r="B30" s="40"/>
      <c r="C30" s="40"/>
      <c r="D30" s="40"/>
      <c r="E30" s="40"/>
      <c r="F30" s="40"/>
      <c r="G30" s="40"/>
      <c r="H30" s="40"/>
      <c r="I30" s="40"/>
      <c r="J30" s="41"/>
    </row>
    <row r="31" spans="1:11" ht="15.75" x14ac:dyDescent="0.25">
      <c r="A31" s="42" t="s">
        <v>29</v>
      </c>
      <c r="B31" s="43"/>
      <c r="C31" s="43"/>
      <c r="D31" s="43"/>
      <c r="E31" s="43"/>
      <c r="F31" s="43"/>
      <c r="G31" s="43"/>
      <c r="H31" s="43"/>
      <c r="I31" s="43"/>
      <c r="J31" s="44"/>
      <c r="K31" s="1"/>
    </row>
    <row r="32" spans="1:11" ht="26.25" customHeight="1" x14ac:dyDescent="0.25">
      <c r="A32" s="20" t="s">
        <v>30</v>
      </c>
      <c r="B32" s="45" t="s">
        <v>60</v>
      </c>
      <c r="C32" s="45"/>
      <c r="D32" s="45"/>
      <c r="E32" s="45"/>
      <c r="F32" s="45"/>
      <c r="G32" s="45"/>
      <c r="H32" s="45"/>
      <c r="I32" s="45"/>
      <c r="J32" s="46"/>
    </row>
    <row r="33" spans="1:11" ht="30" customHeight="1" x14ac:dyDescent="0.25">
      <c r="A33" s="20" t="s">
        <v>31</v>
      </c>
      <c r="B33" s="45" t="s">
        <v>61</v>
      </c>
      <c r="C33" s="45"/>
      <c r="D33" s="45"/>
      <c r="E33" s="45"/>
      <c r="F33" s="45"/>
      <c r="G33" s="45"/>
      <c r="H33" s="45"/>
      <c r="I33" s="45"/>
      <c r="J33" s="46"/>
    </row>
    <row r="34" spans="1:11" ht="85.5" customHeight="1" x14ac:dyDescent="0.25">
      <c r="A34" s="20" t="s">
        <v>32</v>
      </c>
      <c r="B34" s="45" t="s">
        <v>74</v>
      </c>
      <c r="C34" s="45"/>
      <c r="D34" s="45"/>
      <c r="E34" s="45"/>
      <c r="F34" s="45"/>
      <c r="G34" s="45"/>
      <c r="H34" s="45"/>
      <c r="I34" s="45"/>
      <c r="J34" s="46"/>
    </row>
    <row r="35" spans="1:11" ht="72.75" customHeight="1" x14ac:dyDescent="0.25">
      <c r="A35" s="20" t="s">
        <v>33</v>
      </c>
      <c r="B35" s="45" t="s">
        <v>75</v>
      </c>
      <c r="C35" s="45"/>
      <c r="D35" s="45"/>
      <c r="E35" s="45"/>
      <c r="F35" s="45"/>
      <c r="G35" s="45"/>
      <c r="H35" s="45"/>
      <c r="I35" s="45"/>
      <c r="J35" s="46"/>
    </row>
    <row r="36" spans="1:11" ht="15.75" x14ac:dyDescent="0.25">
      <c r="A36" s="39" t="s">
        <v>34</v>
      </c>
      <c r="B36" s="40"/>
      <c r="C36" s="40"/>
      <c r="D36" s="40"/>
      <c r="E36" s="40"/>
      <c r="F36" s="40"/>
      <c r="G36" s="40"/>
      <c r="H36" s="40"/>
      <c r="I36" s="40"/>
      <c r="J36" s="41"/>
    </row>
    <row r="37" spans="1:11" ht="15.75" x14ac:dyDescent="0.25">
      <c r="A37" s="74" t="s">
        <v>35</v>
      </c>
      <c r="B37" s="75"/>
      <c r="C37" s="75"/>
      <c r="D37" s="75"/>
      <c r="E37" s="75"/>
      <c r="F37" s="75"/>
      <c r="G37" s="75"/>
      <c r="H37" s="75"/>
      <c r="I37" s="75"/>
      <c r="J37" s="76"/>
      <c r="K37" s="1"/>
    </row>
    <row r="38" spans="1:11" ht="27.75" customHeight="1" x14ac:dyDescent="0.25">
      <c r="A38" s="77" t="s">
        <v>70</v>
      </c>
      <c r="B38" s="78"/>
      <c r="C38" s="78"/>
      <c r="D38" s="78"/>
      <c r="E38" s="78"/>
      <c r="F38" s="78"/>
      <c r="G38" s="78"/>
      <c r="H38" s="78"/>
      <c r="I38" s="78"/>
      <c r="J38" s="79"/>
    </row>
    <row r="39" spans="1:11" ht="14.25" customHeight="1" x14ac:dyDescent="0.25">
      <c r="A39" s="26"/>
      <c r="B39" s="26"/>
      <c r="C39" s="26"/>
      <c r="D39" s="26"/>
      <c r="E39" s="26"/>
      <c r="F39" s="26"/>
      <c r="G39" s="26"/>
      <c r="H39" s="26"/>
      <c r="I39" s="26"/>
      <c r="J39" s="26"/>
    </row>
    <row r="40" spans="1:11" ht="30.75" customHeight="1" x14ac:dyDescent="0.25">
      <c r="A40" s="80" t="s">
        <v>41</v>
      </c>
      <c r="B40" s="80"/>
      <c r="C40" s="80"/>
      <c r="D40" s="80"/>
      <c r="E40" s="80"/>
      <c r="F40" s="80"/>
      <c r="G40" s="80"/>
      <c r="H40" s="80"/>
      <c r="I40" s="80"/>
      <c r="J40" s="80"/>
    </row>
    <row r="41" spans="1:11" ht="15.75" thickBot="1" x14ac:dyDescent="0.3">
      <c r="A41" s="27" t="s">
        <v>50</v>
      </c>
      <c r="B41" s="28">
        <v>83832626</v>
      </c>
      <c r="G41" s="32"/>
      <c r="H41" s="32"/>
      <c r="I41" s="32"/>
    </row>
    <row r="42" spans="1:11" x14ac:dyDescent="0.25">
      <c r="A42" s="27" t="s">
        <v>51</v>
      </c>
      <c r="B42" s="28">
        <v>83832626</v>
      </c>
      <c r="G42" s="33" t="s">
        <v>62</v>
      </c>
      <c r="H42" s="33"/>
      <c r="I42" s="33"/>
    </row>
    <row r="43" spans="1:11" x14ac:dyDescent="0.25">
      <c r="A43" s="27" t="s">
        <v>52</v>
      </c>
      <c r="B43" s="31">
        <v>36812104.030000001</v>
      </c>
      <c r="G43" s="34" t="s">
        <v>68</v>
      </c>
      <c r="H43" s="34"/>
      <c r="I43" s="34"/>
    </row>
  </sheetData>
  <mergeCells count="51">
    <mergeCell ref="A36:J36"/>
    <mergeCell ref="A37:J37"/>
    <mergeCell ref="A38:J38"/>
    <mergeCell ref="A40:J40"/>
    <mergeCell ref="B9:J9"/>
    <mergeCell ref="B10:J10"/>
    <mergeCell ref="B21:J21"/>
    <mergeCell ref="A30:J30"/>
    <mergeCell ref="A31:J31"/>
    <mergeCell ref="B32:J32"/>
    <mergeCell ref="B33:J33"/>
    <mergeCell ref="B34:J34"/>
    <mergeCell ref="B35:J35"/>
    <mergeCell ref="A25:B25"/>
    <mergeCell ref="I25:J25"/>
    <mergeCell ref="A26:J26"/>
    <mergeCell ref="I24:J24"/>
    <mergeCell ref="C24:E24"/>
    <mergeCell ref="F24:H24"/>
    <mergeCell ref="C27:D27"/>
    <mergeCell ref="G27:H27"/>
    <mergeCell ref="I27:J27"/>
    <mergeCell ref="C25:E25"/>
    <mergeCell ref="F25:H25"/>
    <mergeCell ref="E27:F27"/>
    <mergeCell ref="A4:J4"/>
    <mergeCell ref="B8:J8"/>
    <mergeCell ref="B11:J11"/>
    <mergeCell ref="B12:J12"/>
    <mergeCell ref="A13:J13"/>
    <mergeCell ref="B1:J1"/>
    <mergeCell ref="B2:C2"/>
    <mergeCell ref="D2:H2"/>
    <mergeCell ref="B3:C3"/>
    <mergeCell ref="D3:H3"/>
    <mergeCell ref="G41:I41"/>
    <mergeCell ref="G42:I42"/>
    <mergeCell ref="G43:I43"/>
    <mergeCell ref="C15:J15"/>
    <mergeCell ref="A5:J5"/>
    <mergeCell ref="A6:J6"/>
    <mergeCell ref="A7:J7"/>
    <mergeCell ref="C14:J14"/>
    <mergeCell ref="C16:J16"/>
    <mergeCell ref="A17:J17"/>
    <mergeCell ref="B18:J18"/>
    <mergeCell ref="B19:J19"/>
    <mergeCell ref="B20:J20"/>
    <mergeCell ref="A22:J22"/>
    <mergeCell ref="A23:J23"/>
    <mergeCell ref="A24:B24"/>
  </mergeCells>
  <phoneticPr fontId="22" type="noConversion"/>
  <dataValidations xWindow="787" yWindow="456"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D28:D29 E29:F29 F28" xr:uid="{247AEBBA-5BB4-404D-982B-514E41C68A75}"/>
    <dataValidation allowBlank="1" showInputMessage="1" showErrorMessage="1" prompt="Meta anual del indicador" sqref="C28:C29 E28"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0524BFCB-A12A-4648-AF7E-0945F5E8B222}"/>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F90CE942-CFF8-4132-9329-E371B5935897}"/>
    <dataValidation allowBlank="1" showInputMessage="1" showErrorMessage="1" prompt="1. Describir lo plasmado en el presupuesto_x000a_2. Describir lo alcanzado en términos financieros y de producción " sqref="B34:J34" xr:uid="{339A9829-737D-4068-8348-15D82FFCC041}"/>
    <dataValidation allowBlank="1" showInputMessage="1" showErrorMessage="1" prompt="¿En qué consiste el producto? su objetivo" sqref="B33:J33" xr:uid="{7F4BA64F-5021-4CBF-A244-A9C430B5A71B}"/>
    <dataValidation allowBlank="1" showInputMessage="1" showErrorMessage="1" prompt="Nombre del producto" sqref="B32:J32" xr:uid="{24D7E598-FA58-4F9B-9FFD-DC7A96E7AB0D}"/>
    <dataValidation allowBlank="1" showInputMessage="1" showErrorMessage="1" prompt="¿A quién va dirigido el programa?, ¿qué característica tiene esta población que requiere ser beneficiada?" sqref="B20:J20" xr:uid="{C1F3DCB0-5BBF-4C7C-816E-87E6B0DEA2FD}"/>
    <dataValidation allowBlank="1" showInputMessage="1" prompt="Nombre del capítulo" sqref="B8:J10" xr:uid="{7B510400-5492-4460-9A17-6F9C9401B683}"/>
    <dataValidation allowBlank="1" sqref="A8" xr:uid="{4E4D531B-D39C-42CD-8509-9C2E6575184D}"/>
  </dataValidations>
  <pageMargins left="0.25" right="0.25" top="0.75" bottom="0.75" header="0.3" footer="0.3"/>
  <pageSetup scale="62" orientation="portrait" horizontalDpi="4294967293" r:id="rId1"/>
  <ignoredErrors>
    <ignoredError sqref="I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Admin</cp:lastModifiedBy>
  <cp:lastPrinted>2024-07-18T15:35:46Z</cp:lastPrinted>
  <dcterms:created xsi:type="dcterms:W3CDTF">2021-03-22T15:50:10Z</dcterms:created>
  <dcterms:modified xsi:type="dcterms:W3CDTF">2024-07-18T15:46:18Z</dcterms:modified>
</cp:coreProperties>
</file>