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Admin\Desktop\CCDF\"/>
    </mc:Choice>
  </mc:AlternateContent>
  <xr:revisionPtr revIDLastSave="0" documentId="13_ncr:1_{950CAE18-035C-45A0-B74F-19791AF56B15}" xr6:coauthVersionLast="47" xr6:coauthVersionMax="47" xr10:uidLastSave="{00000000-0000-0000-0000-000000000000}"/>
  <bookViews>
    <workbookView xWindow="-120" yWindow="-120" windowWidth="20730" windowHeight="11160" xr2:uid="{4338FEAE-DB8E-4C02-BE6D-DDC1311F061E}"/>
  </bookViews>
  <sheets>
    <sheet name="Hoja1" sheetId="1" r:id="rId1"/>
  </sheets>
  <externalReferences>
    <externalReference r:id="rId2"/>
  </externalReferences>
  <definedNames>
    <definedName name="_xlnm.Print_Area" localSheetId="0">Hoja1!$A$1:$J$44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l="1"/>
  <c r="E29" i="1"/>
  <c r="J29" i="1" l="1"/>
  <c r="I25" i="1"/>
  <c r="C16" i="1" l="1"/>
  <c r="C15" i="1"/>
  <c r="C14" i="1"/>
  <c r="I29" i="1"/>
</calcChain>
</file>

<file path=xl/sharedStrings.xml><?xml version="1.0" encoding="utf-8"?>
<sst xmlns="http://schemas.openxmlformats.org/spreadsheetml/2006/main" count="75" uniqueCount="75">
  <si>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</si>
  <si>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</si>
  <si>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</si>
  <si>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</si>
  <si>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</si>
  <si>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</si>
  <si>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</si>
  <si>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</si>
  <si>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</si>
  <si>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</si>
  <si>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</si>
  <si>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</si>
  <si>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</si>
  <si>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</si>
  <si>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</si>
  <si>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</si>
  <si>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</si>
  <si>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</si>
  <si>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</si>
  <si>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</si>
  <si>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</si>
  <si>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</si>
  <si>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</si>
  <si>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</si>
  <si>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</si>
  <si>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</si>
  <si>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</si>
  <si>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</si>
  <si>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</si>
  <si>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</si>
  <si>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</si>
  <si>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</si>
  <si>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</si>
  <si>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</si>
  <si>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</si>
  <si>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</si>
  <si>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</si>
  <si>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</si>
  <si>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</si>
  <si>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</si>
  <si>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</si>
  <si>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</si>
  <si>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</si>
  <si>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</si>
  <si>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</si>
  <si>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</si>
  <si>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</si>
  <si>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</si>
  <si>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</si>
  <si>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 xml:space="preserve">Número de actividades realizadas	</t>
  </si>
  <si>
    <t xml:space="preserve">Presupuesto aprobado:  </t>
  </si>
  <si>
    <t xml:space="preserve">Presupuesto modificado: </t>
  </si>
  <si>
    <t>Total devengado:</t>
  </si>
  <si>
    <t>`0212-MINISTERIO DE INDUSTRIA, COMERCIO Y MIPYMES (MICM)</t>
  </si>
  <si>
    <t xml:space="preserve">	01-MINISTERIO DE INDUSTRIA, COMERCIO Y MIPYMES (MICM)</t>
  </si>
  <si>
    <t>0010-CONSEJO DE COORDINACIÓN DE LA ZONA ESPECIAL DE DESARROLLO FRONTERIZO (CCDF)</t>
  </si>
  <si>
    <t xml:space="preserve">Apoyar la instalación de las empresas industriales, agroindustriales y de cualquier otra naturaleza, que aumenten el empleo y reduzcan la pobreza, mediante el otorgamiento de incentivos fiscales en la Zona Especial de Desarrollo Fronterizo.  </t>
  </si>
  <si>
    <t>11-Fomento y desarrollo de la productividad y competitividad del sector industrial</t>
  </si>
  <si>
    <t>Empresas instaladas en la zona fronteriza reciben supervisión de control y regulación en el cumplimiento del régimen especial de Desarrollo fronterizo.</t>
  </si>
  <si>
    <t>Supervisión de las operaciones de las empresas instaladas en la zona fronteriza</t>
  </si>
  <si>
    <t>03-Empresas instaladas en la zona fronteriza reciben supervisión de control y regulación en el cumplimiento del régimen especial de Desarrollo fronterizo</t>
  </si>
  <si>
    <t>Supervisión de las operaciones de las empresas instaladas en la zona fronteriza portales de transparencia y gobierno abierto, como instrumentos de prevencion de la corrupcion en la administración pública.</t>
  </si>
  <si>
    <t>Ing. Alicia Reyes</t>
  </si>
  <si>
    <t>Enc de Planificación y Desarrollo</t>
  </si>
  <si>
    <t>6533-Empresas instaladas en la zona fronteriza reciben supervisión de control y regulación en el cumplimiento del régimen especial de Desarrollo fronterizo</t>
  </si>
  <si>
    <t>2.4.3</t>
  </si>
  <si>
    <t>Empresas instaladas en la zona fronteriza y sus comunidades</t>
  </si>
  <si>
    <t>Ser la institución líder en la promoción de generación de empleos en la Zona Especial de Desarrollo Fronterizo.</t>
  </si>
  <si>
    <t>Lineamientos para la Ejecución Presupuestaria 2022 del Gobierno General Nacional</t>
  </si>
  <si>
    <t>Ejecución Semestral</t>
  </si>
  <si>
    <t>Programación Semestral</t>
  </si>
  <si>
    <t>1-Para el año 2023, tomar acción correctiva en cuanto al desempeño de los suplidores y las entregas de los bienes adjudicados.</t>
  </si>
  <si>
    <t>Informe de Evaluación Anual de las Metas Físicas-Financieras Año 2022</t>
  </si>
  <si>
    <t>Al cierre del año 2022 se registro en SIGEF una programación financiera total de RD$94,488,744.00 y se ejecutó una ejecución financiera total de RD$81,446,774.06 para una desviación de -13.8%, sin embargo; de cumplimiento versus el presupuesto vigente fue de un 95.51%. La ejecución de la meta física superó en un 8.18% lo programado, esto se debió al aumento del número de inspecciones por parte de nuestro Departamento de Fiscalización y Control de Incentivos a raíz del aumento en las solicitudes de exoneraciones por parte de las empresas amparadas en la Ley de Desarrollo Fronterizo.</t>
  </si>
  <si>
    <t>El desvío de -13.8% se debió a que fue programado en T2-2022 devengar la compra de vehiculos para el uso de la Institución y el proceso de Compras fue declarado desierto. Se reprogramó para el T4-2022 y aún está pendiente devengar el monto por la compra de un (01) minibus, el cual se entregará durante el T1-2023 de acuerdo a contrato suscrito con el suplidor adjudicado y otros procesos de compra de artículos que no fueron entregados por el suplidor adjudicado por lo que la cuota comprometida total no fue devengada. El incremento en el cumplimiento de la meta física corresponde al aumento en el número de inspecciones proporcional al incremento del número de solicitudes de exoneraciones por parte de nuestros clientes.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</si>
</sst>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uot;* #,##0.00_);_(&quot;$&quot;* \(#,##0.00\);_(&quot;$&quot;* &quot;-&quot;??_);_(@_)"/>
    <numFmt numFmtId="165" formatCode="dd/mm/yyyy;@"/>
    <numFmt numFmtId="166" formatCode="[$-10409]#,##0;\-#,##0"/>
    <numFmt numFmtId="167" formatCode="[$-10409]#,##0.00;\-#,##0.00"/>
    <numFmt numFmtId="168"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8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1"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4" fontId="0" fillId="0" borderId="22" xfId="0" applyNumberFormat="1" applyBorder="1" applyAlignment="1">
      <alignment vertical="top"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43" fontId="0" fillId="0" borderId="22" xfId="3" applyFont="1" applyBorder="1" applyAlignment="1">
      <alignment vertical="top" wrapText="1"/>
    </xf>
    <xf numFmtId="0" fontId="16" fillId="0" borderId="28" xfId="0" applyFont="1" applyBorder="1" applyAlignment="1" applyProtection="1">
      <alignment horizontal="center" vertical="center" wrapText="1"/>
      <protection locked="0"/>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1" fillId="0" borderId="0" xfId="0" applyFont="1" applyAlignment="1" applyProtection="1">
      <alignment horizontal="center"/>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164" fontId="11" fillId="0" borderId="25" xfId="2" applyFont="1" applyFill="1" applyBorder="1" applyAlignment="1" applyProtection="1">
      <alignment horizontal="center" vertical="center" wrapText="1" readingOrder="1"/>
      <protection locked="0"/>
    </xf>
    <xf numFmtId="164" fontId="11" fillId="0" borderId="36" xfId="2" applyFont="1" applyFill="1" applyBorder="1" applyAlignment="1" applyProtection="1">
      <alignment horizontal="center" vertical="center" wrapText="1" readingOrder="1"/>
      <protection locked="0"/>
    </xf>
    <xf numFmtId="164" fontId="11" fillId="0" borderId="24" xfId="2"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164" fontId="11" fillId="0" borderId="27" xfId="2" applyFont="1" applyFill="1" applyBorder="1" applyAlignment="1" applyProtection="1">
      <alignment horizontal="center" vertical="center" wrapText="1" readingOrder="1"/>
      <protection locked="0"/>
    </xf>
    <xf numFmtId="164" fontId="11" fillId="0" borderId="28" xfId="2" applyFont="1" applyFill="1" applyBorder="1" applyAlignment="1" applyProtection="1">
      <alignment horizontal="center" vertical="center" wrapText="1" readingOrder="1"/>
      <protection locked="0"/>
    </xf>
    <xf numFmtId="10" fontId="11" fillId="7" borderId="28" xfId="1" applyNumberFormat="1" applyFont="1" applyFill="1" applyBorder="1" applyAlignment="1" applyProtection="1">
      <alignment horizontal="center" vertical="center" wrapText="1" readingOrder="1"/>
    </xf>
    <xf numFmtId="10" fontId="11" fillId="7" borderId="29" xfId="1" applyNumberFormat="1" applyFont="1" applyFill="1" applyBorder="1" applyAlignment="1" applyProtection="1">
      <alignment horizontal="center" vertical="center" wrapText="1" readingOrder="1"/>
    </xf>
  </cellXfs>
  <cellStyles count="4">
    <cellStyle name="Millares" xfId="3" builtinId="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0</xdr:rowOff>
    </xdr:from>
    <xdr:ext cx="1367789" cy="808496"/>
    <xdr:pic>
      <xdr:nvPicPr>
        <xdr:cNvPr id="7" name="Imagen 6">
          <a:extLst>
            <a:ext uri="{FF2B5EF4-FFF2-40B4-BE49-F238E27FC236}">
              <a16:creationId xmlns:a16="http://schemas.microsoft.com/office/drawing/2014/main" id="{672B2B7F-A88E-4EE8-AD32-7EA1CDE2CD75}"/>
            </a:ext>
          </a:extLst>
        </xdr:cNvPr>
        <xdr:cNvPicPr>
          <a:picLocks noChangeAspect="1"/>
        </xdr:cNvPicPr>
      </xdr:nvPicPr>
      <xdr:blipFill>
        <a:blip xmlns:r="http://schemas.openxmlformats.org/officeDocument/2006/relationships" r:embed="rId1"/>
        <a:stretch>
          <a:fillRect/>
        </a:stretch>
      </xdr:blipFill>
      <xdr:spPr>
        <a:xfrm>
          <a:off x="47625" y="0"/>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calculatedColumnFormula>25+30+25+30</calculatedColumnFormula>
    </tableColumn>
    <tableColumn id="10" xr3:uid="{25C7EA1D-EAE0-4DC9-9FB1-C0E265B640E6}" name="Financiera_x000a_(D)" dataDxfId="4"/>
    <tableColumn id="5" xr3:uid="{C2FDA61C-9281-4FCB-A3FE-246521A85EA0}" name="Física _x000a_(E)" dataDxfId="3">
      <calculatedColumnFormula>29+30+30+30</calculatedColumnFormula>
    </tableColumn>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3"/>
  <sheetViews>
    <sheetView tabSelected="1" view="pageBreakPreview" topLeftCell="A33" zoomScaleNormal="100" zoomScaleSheetLayoutView="100" workbookViewId="0">
      <selection activeCell="B33" sqref="B33:J33"/>
    </sheetView>
  </sheetViews>
  <sheetFormatPr baseColWidth="10" defaultRowHeight="15" x14ac:dyDescent="0.25"/>
  <cols>
    <col min="1" max="1" width="23" style="6" customWidth="1"/>
    <col min="2" max="2" width="14.85546875" style="6" bestFit="1" customWidth="1"/>
    <col min="3" max="9" width="12.7109375" style="6" customWidth="1"/>
    <col min="10" max="10" width="18.140625" style="6" customWidth="1"/>
    <col min="11" max="11" width="11.42578125" style="6"/>
  </cols>
  <sheetData>
    <row r="1" spans="1:11" ht="21.75" customHeight="1" thickBot="1" x14ac:dyDescent="0.3">
      <c r="A1" s="20"/>
      <c r="B1" s="49" t="s">
        <v>72</v>
      </c>
      <c r="C1" s="50"/>
      <c r="D1" s="50"/>
      <c r="E1" s="50"/>
      <c r="F1" s="50"/>
      <c r="G1" s="50"/>
      <c r="H1" s="50"/>
      <c r="I1" s="50"/>
      <c r="J1" s="51"/>
      <c r="K1" s="1"/>
    </row>
    <row r="2" spans="1:11" ht="21.75" thickBot="1" x14ac:dyDescent="0.3">
      <c r="A2" s="21"/>
      <c r="B2" s="52" t="s">
        <v>0</v>
      </c>
      <c r="C2" s="53"/>
      <c r="D2" s="52" t="s">
        <v>1</v>
      </c>
      <c r="E2" s="53"/>
      <c r="F2" s="53"/>
      <c r="G2" s="53"/>
      <c r="H2" s="54"/>
      <c r="I2" s="2" t="s">
        <v>2</v>
      </c>
      <c r="J2" s="3" t="s">
        <v>3</v>
      </c>
      <c r="K2" s="1"/>
    </row>
    <row r="3" spans="1:11" ht="21.75" thickBot="1" x14ac:dyDescent="0.3">
      <c r="A3" s="22"/>
      <c r="B3" s="55" t="s">
        <v>4</v>
      </c>
      <c r="C3" s="56"/>
      <c r="D3" s="55" t="s">
        <v>68</v>
      </c>
      <c r="E3" s="56"/>
      <c r="F3" s="56"/>
      <c r="G3" s="56"/>
      <c r="H3" s="57"/>
      <c r="I3" s="28"/>
      <c r="J3" s="29">
        <v>0</v>
      </c>
      <c r="K3" s="1"/>
    </row>
    <row r="4" spans="1:11" x14ac:dyDescent="0.25">
      <c r="A4" s="58"/>
      <c r="B4" s="59"/>
      <c r="C4" s="59"/>
      <c r="D4" s="60"/>
      <c r="E4" s="60"/>
      <c r="F4" s="60"/>
      <c r="G4" s="60"/>
      <c r="H4" s="60"/>
      <c r="I4" s="59"/>
      <c r="J4" s="61"/>
      <c r="K4" s="1"/>
    </row>
    <row r="5" spans="1:11" ht="3" customHeight="1" x14ac:dyDescent="0.25">
      <c r="A5" s="36"/>
      <c r="B5" s="37"/>
      <c r="C5" s="37"/>
      <c r="D5" s="37"/>
      <c r="E5" s="37"/>
      <c r="F5" s="37"/>
      <c r="G5" s="37"/>
      <c r="H5" s="37"/>
      <c r="I5" s="37"/>
      <c r="J5" s="38"/>
      <c r="K5" s="1"/>
    </row>
    <row r="6" spans="1:11" ht="15.75" x14ac:dyDescent="0.25">
      <c r="A6" s="39" t="s">
        <v>5</v>
      </c>
      <c r="B6" s="40"/>
      <c r="C6" s="40"/>
      <c r="D6" s="40"/>
      <c r="E6" s="40"/>
      <c r="F6" s="40"/>
      <c r="G6" s="40"/>
      <c r="H6" s="40"/>
      <c r="I6" s="40"/>
      <c r="J6" s="41"/>
      <c r="K6" s="1"/>
    </row>
    <row r="7" spans="1:11" ht="15.75" x14ac:dyDescent="0.25">
      <c r="A7" s="42" t="s">
        <v>6</v>
      </c>
      <c r="B7" s="43"/>
      <c r="C7" s="43"/>
      <c r="D7" s="43"/>
      <c r="E7" s="43"/>
      <c r="F7" s="43"/>
      <c r="G7" s="43"/>
      <c r="H7" s="43"/>
      <c r="I7" s="43"/>
      <c r="J7" s="44"/>
      <c r="K7" s="1"/>
    </row>
    <row r="8" spans="1:11" x14ac:dyDescent="0.25">
      <c r="A8" s="4" t="s">
        <v>7</v>
      </c>
      <c r="B8" s="62" t="s">
        <v>53</v>
      </c>
      <c r="C8" s="63"/>
      <c r="D8" s="63"/>
      <c r="E8" s="63"/>
      <c r="F8" s="63"/>
      <c r="G8" s="63"/>
      <c r="H8" s="63"/>
      <c r="I8" s="63"/>
      <c r="J8" s="64"/>
      <c r="K8" s="1"/>
    </row>
    <row r="9" spans="1:11" ht="15" customHeight="1" x14ac:dyDescent="0.25">
      <c r="A9" s="23" t="s">
        <v>36</v>
      </c>
      <c r="B9" s="62" t="s">
        <v>54</v>
      </c>
      <c r="C9" s="63"/>
      <c r="D9" s="63"/>
      <c r="E9" s="63"/>
      <c r="F9" s="63"/>
      <c r="G9" s="63"/>
      <c r="H9" s="63"/>
      <c r="I9" s="63"/>
      <c r="J9" s="64"/>
      <c r="K9" s="1"/>
    </row>
    <row r="10" spans="1:11" x14ac:dyDescent="0.25">
      <c r="A10" s="23" t="s">
        <v>37</v>
      </c>
      <c r="B10" s="62" t="s">
        <v>55</v>
      </c>
      <c r="C10" s="63"/>
      <c r="D10" s="63"/>
      <c r="E10" s="63"/>
      <c r="F10" s="63"/>
      <c r="G10" s="63"/>
      <c r="H10" s="63"/>
      <c r="I10" s="63"/>
      <c r="J10" s="64"/>
      <c r="K10" s="1"/>
    </row>
    <row r="11" spans="1:11" ht="31.5" customHeight="1" x14ac:dyDescent="0.25">
      <c r="A11" s="4" t="s">
        <v>8</v>
      </c>
      <c r="B11" s="45" t="s">
        <v>56</v>
      </c>
      <c r="C11" s="45"/>
      <c r="D11" s="45"/>
      <c r="E11" s="45"/>
      <c r="F11" s="45"/>
      <c r="G11" s="45"/>
      <c r="H11" s="45"/>
      <c r="I11" s="45"/>
      <c r="J11" s="46"/>
    </row>
    <row r="12" spans="1:11" ht="48" customHeight="1" x14ac:dyDescent="0.25">
      <c r="A12" s="4" t="s">
        <v>9</v>
      </c>
      <c r="B12" s="45" t="s">
        <v>67</v>
      </c>
      <c r="C12" s="45"/>
      <c r="D12" s="45"/>
      <c r="E12" s="45"/>
      <c r="F12" s="45"/>
      <c r="G12" s="45"/>
      <c r="H12" s="45"/>
      <c r="I12" s="45"/>
      <c r="J12" s="46"/>
    </row>
    <row r="13" spans="1:11" ht="15.75" x14ac:dyDescent="0.25">
      <c r="A13" s="39" t="s">
        <v>10</v>
      </c>
      <c r="B13" s="40"/>
      <c r="C13" s="40"/>
      <c r="D13" s="40"/>
      <c r="E13" s="40"/>
      <c r="F13" s="40"/>
      <c r="G13" s="40"/>
      <c r="H13" s="40"/>
      <c r="I13" s="40"/>
      <c r="J13" s="41"/>
    </row>
    <row r="14" spans="1:11" ht="27.75" customHeight="1" x14ac:dyDescent="0.25">
      <c r="A14" s="4" t="s">
        <v>11</v>
      </c>
      <c r="B14" s="24">
        <v>2</v>
      </c>
      <c r="C14" s="35" t="str">
        <f>IFERROR(VLOOKUP(B14,'[1]Validacion datos'!A2:B5,2,FALSE),"")</f>
        <v>DESARROLLO SOCIAL</v>
      </c>
      <c r="D14" s="35"/>
      <c r="E14" s="35"/>
      <c r="F14" s="35"/>
      <c r="G14" s="35"/>
      <c r="H14" s="35"/>
      <c r="I14" s="35"/>
      <c r="J14" s="35"/>
    </row>
    <row r="15" spans="1:11" ht="26.25" customHeight="1" x14ac:dyDescent="0.25">
      <c r="A15" s="4" t="s">
        <v>12</v>
      </c>
      <c r="B15" s="7">
        <v>2.4</v>
      </c>
      <c r="C15" s="35" t="str">
        <f>IFERROR(VLOOKUP(B15,'[1]Validacion datos'!A8:B26,2,FALSE),"")</f>
        <v>Cohesión territorial</v>
      </c>
      <c r="D15" s="35"/>
      <c r="E15" s="35"/>
      <c r="F15" s="35"/>
      <c r="G15" s="35"/>
      <c r="H15" s="35"/>
      <c r="I15" s="35"/>
      <c r="J15" s="35"/>
    </row>
    <row r="16" spans="1:11" ht="29.25" customHeight="1" x14ac:dyDescent="0.25">
      <c r="A16" s="4" t="s">
        <v>13</v>
      </c>
      <c r="B16" s="8" t="s">
        <v>65</v>
      </c>
      <c r="C16" s="35" t="str">
        <f>IFERROR(VLOOKUP(B16,'[1]Validacion datos'!D8:E64,2,FALSE),"")</f>
        <v>Promover el desarrollo sostenible de la zona fronteriza</v>
      </c>
      <c r="D16" s="35"/>
      <c r="E16" s="35"/>
      <c r="F16" s="35"/>
      <c r="G16" s="35"/>
      <c r="H16" s="35"/>
      <c r="I16" s="35"/>
      <c r="J16" s="35"/>
    </row>
    <row r="17" spans="1:11" ht="15.75" x14ac:dyDescent="0.25">
      <c r="A17" s="39" t="s">
        <v>14</v>
      </c>
      <c r="B17" s="40"/>
      <c r="C17" s="40"/>
      <c r="D17" s="40"/>
      <c r="E17" s="40"/>
      <c r="F17" s="40"/>
      <c r="G17" s="40"/>
      <c r="H17" s="40"/>
      <c r="I17" s="40"/>
      <c r="J17" s="41"/>
    </row>
    <row r="18" spans="1:11" ht="29.25" customHeight="1" x14ac:dyDescent="0.25">
      <c r="A18" s="4" t="s">
        <v>15</v>
      </c>
      <c r="B18" s="45" t="s">
        <v>57</v>
      </c>
      <c r="C18" s="45"/>
      <c r="D18" s="45"/>
      <c r="E18" s="45"/>
      <c r="F18" s="45"/>
      <c r="G18" s="45"/>
      <c r="H18" s="45"/>
      <c r="I18" s="45"/>
      <c r="J18" s="46"/>
    </row>
    <row r="19" spans="1:11" ht="33" customHeight="1" x14ac:dyDescent="0.25">
      <c r="A19" s="9" t="s">
        <v>16</v>
      </c>
      <c r="B19" s="45" t="s">
        <v>58</v>
      </c>
      <c r="C19" s="45"/>
      <c r="D19" s="45"/>
      <c r="E19" s="45"/>
      <c r="F19" s="45"/>
      <c r="G19" s="45"/>
      <c r="H19" s="45"/>
      <c r="I19" s="45"/>
      <c r="J19" s="46"/>
    </row>
    <row r="20" spans="1:11" ht="34.5" customHeight="1" x14ac:dyDescent="0.25">
      <c r="A20" s="9" t="s">
        <v>17</v>
      </c>
      <c r="B20" s="45" t="s">
        <v>66</v>
      </c>
      <c r="C20" s="45"/>
      <c r="D20" s="45"/>
      <c r="E20" s="45"/>
      <c r="F20" s="45"/>
      <c r="G20" s="45"/>
      <c r="H20" s="45"/>
      <c r="I20" s="45"/>
      <c r="J20" s="46"/>
    </row>
    <row r="21" spans="1:11" ht="35.25" customHeight="1" x14ac:dyDescent="0.25">
      <c r="A21" s="9" t="s">
        <v>38</v>
      </c>
      <c r="B21" s="45" t="s">
        <v>59</v>
      </c>
      <c r="C21" s="45"/>
      <c r="D21" s="45"/>
      <c r="E21" s="45"/>
      <c r="F21" s="45"/>
      <c r="G21" s="45"/>
      <c r="H21" s="45"/>
      <c r="I21" s="45"/>
      <c r="J21" s="46"/>
      <c r="K21" s="1"/>
    </row>
    <row r="22" spans="1:11" ht="15.75" x14ac:dyDescent="0.25">
      <c r="A22" s="39" t="s">
        <v>18</v>
      </c>
      <c r="B22" s="40"/>
      <c r="C22" s="40"/>
      <c r="D22" s="40"/>
      <c r="E22" s="40"/>
      <c r="F22" s="40"/>
      <c r="G22" s="40"/>
      <c r="H22" s="40"/>
      <c r="I22" s="40"/>
      <c r="J22" s="41"/>
    </row>
    <row r="23" spans="1:11" ht="15.75" x14ac:dyDescent="0.25">
      <c r="A23" s="42" t="s">
        <v>19</v>
      </c>
      <c r="B23" s="43"/>
      <c r="C23" s="43"/>
      <c r="D23" s="43"/>
      <c r="E23" s="43"/>
      <c r="F23" s="43"/>
      <c r="G23" s="43"/>
      <c r="H23" s="43"/>
      <c r="I23" s="43"/>
      <c r="J23" s="44"/>
      <c r="K23" s="1"/>
    </row>
    <row r="24" spans="1:11" ht="15" customHeight="1" x14ac:dyDescent="0.25">
      <c r="A24" s="47" t="s">
        <v>20</v>
      </c>
      <c r="B24" s="48"/>
      <c r="C24" s="65" t="s">
        <v>21</v>
      </c>
      <c r="D24" s="67"/>
      <c r="E24" s="67"/>
      <c r="F24" s="67" t="s">
        <v>22</v>
      </c>
      <c r="G24" s="67"/>
      <c r="H24" s="48"/>
      <c r="I24" s="65" t="s">
        <v>23</v>
      </c>
      <c r="J24" s="66"/>
    </row>
    <row r="25" spans="1:11" x14ac:dyDescent="0.25">
      <c r="A25" s="81">
        <v>78393676</v>
      </c>
      <c r="B25" s="82"/>
      <c r="C25" s="71">
        <v>85276210</v>
      </c>
      <c r="D25" s="72"/>
      <c r="E25" s="73"/>
      <c r="F25" s="71">
        <v>81446774.060000002</v>
      </c>
      <c r="G25" s="72"/>
      <c r="H25" s="73"/>
      <c r="I25" s="83">
        <f>+IF(F25&gt;0,F25/C25,0)</f>
        <v>0.95509373669397368</v>
      </c>
      <c r="J25" s="84"/>
    </row>
    <row r="26" spans="1:11" ht="15.75" x14ac:dyDescent="0.25">
      <c r="A26" s="42" t="s">
        <v>24</v>
      </c>
      <c r="B26" s="43"/>
      <c r="C26" s="43"/>
      <c r="D26" s="43"/>
      <c r="E26" s="43"/>
      <c r="F26" s="43"/>
      <c r="G26" s="43"/>
      <c r="H26" s="43"/>
      <c r="I26" s="43"/>
      <c r="J26" s="44"/>
      <c r="K26" s="1"/>
    </row>
    <row r="27" spans="1:11" x14ac:dyDescent="0.25">
      <c r="A27" s="5"/>
      <c r="B27"/>
      <c r="C27" s="68" t="s">
        <v>48</v>
      </c>
      <c r="D27" s="69"/>
      <c r="E27" s="68" t="s">
        <v>70</v>
      </c>
      <c r="F27" s="69"/>
      <c r="G27" s="68" t="s">
        <v>69</v>
      </c>
      <c r="H27" s="68"/>
      <c r="I27" s="68" t="s">
        <v>25</v>
      </c>
      <c r="J27" s="70"/>
    </row>
    <row r="28" spans="1:11" ht="38.25" x14ac:dyDescent="0.25">
      <c r="A28" s="10" t="s">
        <v>26</v>
      </c>
      <c r="B28" s="11" t="s">
        <v>27</v>
      </c>
      <c r="C28" s="11" t="s">
        <v>39</v>
      </c>
      <c r="D28" s="11" t="s">
        <v>40</v>
      </c>
      <c r="E28" s="11" t="s">
        <v>42</v>
      </c>
      <c r="F28" s="11" t="s">
        <v>43</v>
      </c>
      <c r="G28" s="11" t="s">
        <v>44</v>
      </c>
      <c r="H28" s="11" t="s">
        <v>45</v>
      </c>
      <c r="I28" s="11" t="s">
        <v>46</v>
      </c>
      <c r="J28" s="12" t="s">
        <v>47</v>
      </c>
    </row>
    <row r="29" spans="1:11" ht="84" x14ac:dyDescent="0.25">
      <c r="A29" s="13" t="s">
        <v>64</v>
      </c>
      <c r="B29" s="31" t="s">
        <v>49</v>
      </c>
      <c r="C29" s="14">
        <v>100</v>
      </c>
      <c r="D29" s="15">
        <v>85276210</v>
      </c>
      <c r="E29" s="15">
        <f>25+30+25+30</f>
        <v>110</v>
      </c>
      <c r="F29" s="15">
        <v>94488744</v>
      </c>
      <c r="G29" s="16">
        <f>29+30+30+30</f>
        <v>119</v>
      </c>
      <c r="H29" s="15">
        <v>81446774.060000002</v>
      </c>
      <c r="I29" s="17">
        <f>IF(G29&gt;0,G29/C29,0)</f>
        <v>1.19</v>
      </c>
      <c r="J29" s="18">
        <f>IF(H29&gt;0,H29/D29,0)</f>
        <v>0.95509373669397368</v>
      </c>
    </row>
    <row r="30" spans="1:11" ht="15.75" x14ac:dyDescent="0.25">
      <c r="A30" s="39" t="s">
        <v>28</v>
      </c>
      <c r="B30" s="40"/>
      <c r="C30" s="40"/>
      <c r="D30" s="40"/>
      <c r="E30" s="40"/>
      <c r="F30" s="40"/>
      <c r="G30" s="40"/>
      <c r="H30" s="40"/>
      <c r="I30" s="40"/>
      <c r="J30" s="41"/>
    </row>
    <row r="31" spans="1:11" ht="15.75" x14ac:dyDescent="0.25">
      <c r="A31" s="42" t="s">
        <v>29</v>
      </c>
      <c r="B31" s="43"/>
      <c r="C31" s="43"/>
      <c r="D31" s="43"/>
      <c r="E31" s="43"/>
      <c r="F31" s="43"/>
      <c r="G31" s="43"/>
      <c r="H31" s="43"/>
      <c r="I31" s="43"/>
      <c r="J31" s="44"/>
      <c r="K31" s="1"/>
    </row>
    <row r="32" spans="1:11" ht="26.25" customHeight="1" x14ac:dyDescent="0.25">
      <c r="A32" s="19" t="s">
        <v>30</v>
      </c>
      <c r="B32" s="45" t="s">
        <v>60</v>
      </c>
      <c r="C32" s="45"/>
      <c r="D32" s="45"/>
      <c r="E32" s="45"/>
      <c r="F32" s="45"/>
      <c r="G32" s="45"/>
      <c r="H32" s="45"/>
      <c r="I32" s="45"/>
      <c r="J32" s="46"/>
    </row>
    <row r="33" spans="1:11" ht="30" customHeight="1" x14ac:dyDescent="0.25">
      <c r="A33" s="19" t="s">
        <v>31</v>
      </c>
      <c r="B33" s="45" t="s">
        <v>61</v>
      </c>
      <c r="C33" s="45"/>
      <c r="D33" s="45"/>
      <c r="E33" s="45"/>
      <c r="F33" s="45"/>
      <c r="G33" s="45"/>
      <c r="H33" s="45"/>
      <c r="I33" s="45"/>
      <c r="J33" s="46"/>
    </row>
    <row r="34" spans="1:11" ht="85.5" customHeight="1" x14ac:dyDescent="0.25">
      <c r="A34" s="19" t="s">
        <v>32</v>
      </c>
      <c r="B34" s="45" t="s">
        <v>73</v>
      </c>
      <c r="C34" s="45"/>
      <c r="D34" s="45"/>
      <c r="E34" s="45"/>
      <c r="F34" s="45"/>
      <c r="G34" s="45"/>
      <c r="H34" s="45"/>
      <c r="I34" s="45"/>
      <c r="J34" s="46"/>
    </row>
    <row r="35" spans="1:11" ht="85.5" customHeight="1" x14ac:dyDescent="0.25">
      <c r="A35" s="19" t="s">
        <v>33</v>
      </c>
      <c r="B35" s="45" t="s">
        <v>74</v>
      </c>
      <c r="C35" s="45"/>
      <c r="D35" s="45"/>
      <c r="E35" s="45"/>
      <c r="F35" s="45"/>
      <c r="G35" s="45"/>
      <c r="H35" s="45"/>
      <c r="I35" s="45"/>
      <c r="J35" s="46"/>
    </row>
    <row r="36" spans="1:11" ht="15.75" x14ac:dyDescent="0.25">
      <c r="A36" s="39" t="s">
        <v>34</v>
      </c>
      <c r="B36" s="40"/>
      <c r="C36" s="40"/>
      <c r="D36" s="40"/>
      <c r="E36" s="40"/>
      <c r="F36" s="40"/>
      <c r="G36" s="40"/>
      <c r="H36" s="40"/>
      <c r="I36" s="40"/>
      <c r="J36" s="41"/>
    </row>
    <row r="37" spans="1:11" ht="15.75" x14ac:dyDescent="0.25">
      <c r="A37" s="74" t="s">
        <v>35</v>
      </c>
      <c r="B37" s="75"/>
      <c r="C37" s="75"/>
      <c r="D37" s="75"/>
      <c r="E37" s="75"/>
      <c r="F37" s="75"/>
      <c r="G37" s="75"/>
      <c r="H37" s="75"/>
      <c r="I37" s="75"/>
      <c r="J37" s="76"/>
      <c r="K37" s="1"/>
    </row>
    <row r="38" spans="1:11" ht="27.75" customHeight="1" x14ac:dyDescent="0.25">
      <c r="A38" s="77" t="s">
        <v>71</v>
      </c>
      <c r="B38" s="78"/>
      <c r="C38" s="78"/>
      <c r="D38" s="78"/>
      <c r="E38" s="78"/>
      <c r="F38" s="78"/>
      <c r="G38" s="78"/>
      <c r="H38" s="78"/>
      <c r="I38" s="78"/>
      <c r="J38" s="79"/>
    </row>
    <row r="39" spans="1:11" ht="27.75" customHeight="1" x14ac:dyDescent="0.25">
      <c r="A39" s="25"/>
      <c r="B39" s="25"/>
      <c r="C39" s="25"/>
      <c r="D39" s="25"/>
      <c r="E39" s="25"/>
      <c r="F39" s="25"/>
      <c r="G39" s="25"/>
      <c r="H39" s="25"/>
      <c r="I39" s="25"/>
      <c r="J39" s="25"/>
    </row>
    <row r="40" spans="1:11" ht="30.75" customHeight="1" x14ac:dyDescent="0.25">
      <c r="A40" s="80" t="s">
        <v>41</v>
      </c>
      <c r="B40" s="80"/>
      <c r="C40" s="80"/>
      <c r="D40" s="80"/>
      <c r="E40" s="80"/>
      <c r="F40" s="80"/>
      <c r="G40" s="80"/>
      <c r="H40" s="80"/>
      <c r="I40" s="80"/>
      <c r="J40" s="80"/>
    </row>
    <row r="41" spans="1:11" ht="15.75" thickBot="1" x14ac:dyDescent="0.3">
      <c r="A41" s="26" t="s">
        <v>50</v>
      </c>
      <c r="B41" s="27">
        <v>78393676</v>
      </c>
      <c r="G41" s="32"/>
      <c r="H41" s="32"/>
      <c r="I41" s="32"/>
    </row>
    <row r="42" spans="1:11" x14ac:dyDescent="0.25">
      <c r="A42" s="26" t="s">
        <v>51</v>
      </c>
      <c r="B42" s="27">
        <v>85276210</v>
      </c>
      <c r="G42" s="33" t="s">
        <v>62</v>
      </c>
      <c r="H42" s="33"/>
      <c r="I42" s="33"/>
    </row>
    <row r="43" spans="1:11" x14ac:dyDescent="0.25">
      <c r="A43" s="26" t="s">
        <v>52</v>
      </c>
      <c r="B43" s="30">
        <v>81446774.060000002</v>
      </c>
      <c r="G43" s="34" t="s">
        <v>63</v>
      </c>
      <c r="H43" s="34"/>
      <c r="I43" s="34"/>
    </row>
  </sheetData>
  <mergeCells count="51">
    <mergeCell ref="A36:J36"/>
    <mergeCell ref="A37:J37"/>
    <mergeCell ref="A38:J38"/>
    <mergeCell ref="A40:J40"/>
    <mergeCell ref="B9:J9"/>
    <mergeCell ref="B10:J10"/>
    <mergeCell ref="B21:J21"/>
    <mergeCell ref="A30:J30"/>
    <mergeCell ref="A31:J31"/>
    <mergeCell ref="B32:J32"/>
    <mergeCell ref="B33:J33"/>
    <mergeCell ref="B34:J34"/>
    <mergeCell ref="B35:J35"/>
    <mergeCell ref="A25:B25"/>
    <mergeCell ref="I25:J25"/>
    <mergeCell ref="A26:J26"/>
    <mergeCell ref="I24:J24"/>
    <mergeCell ref="C24:E24"/>
    <mergeCell ref="F24:H24"/>
    <mergeCell ref="C27:D27"/>
    <mergeCell ref="G27:H27"/>
    <mergeCell ref="I27:J27"/>
    <mergeCell ref="C25:E25"/>
    <mergeCell ref="F25:H25"/>
    <mergeCell ref="E27:F27"/>
    <mergeCell ref="A4:J4"/>
    <mergeCell ref="B8:J8"/>
    <mergeCell ref="B11:J11"/>
    <mergeCell ref="B12:J12"/>
    <mergeCell ref="A13:J13"/>
    <mergeCell ref="B1:J1"/>
    <mergeCell ref="B2:C2"/>
    <mergeCell ref="D2:H2"/>
    <mergeCell ref="B3:C3"/>
    <mergeCell ref="D3:H3"/>
    <mergeCell ref="G41:I41"/>
    <mergeCell ref="G42:I42"/>
    <mergeCell ref="G43:I43"/>
    <mergeCell ref="C15:J15"/>
    <mergeCell ref="A5:J5"/>
    <mergeCell ref="A6:J6"/>
    <mergeCell ref="A7:J7"/>
    <mergeCell ref="C14:J14"/>
    <mergeCell ref="C16:J16"/>
    <mergeCell ref="A17:J17"/>
    <mergeCell ref="B18:J18"/>
    <mergeCell ref="B19:J19"/>
    <mergeCell ref="B20:J20"/>
    <mergeCell ref="A22:J22"/>
    <mergeCell ref="A23:J23"/>
    <mergeCell ref="A24:B24"/>
  </mergeCells>
  <phoneticPr fontId="22" type="noConversion"/>
  <dataValidations xWindow="787" yWindow="456"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E29:F29 F28" xr:uid="{247AEBBA-5BB4-404D-982B-514E41C68A75}"/>
    <dataValidation allowBlank="1" showInputMessage="1" showErrorMessage="1" prompt="Meta anual del indicador" sqref="C28:C29 E28"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0524BFCB-A12A-4648-AF7E-0945F5E8B222}"/>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F90CE942-CFF8-4132-9329-E371B5935897}"/>
    <dataValidation allowBlank="1" showInputMessage="1" showErrorMessage="1" prompt="1. Describir lo plasmado en el presupuesto_x000a_2. Describir lo alcanzado en términos financieros y de producción " sqref="B34:J34" xr:uid="{339A9829-737D-4068-8348-15D82FFCC041}"/>
    <dataValidation allowBlank="1" showInputMessage="1" showErrorMessage="1" prompt="¿En qué consiste el producto? su objetivo" sqref="B33:J33" xr:uid="{7F4BA64F-5021-4CBF-A244-A9C430B5A71B}"/>
    <dataValidation allowBlank="1" showInputMessage="1" showErrorMessage="1" prompt="Nombre del producto" sqref="B32:J32" xr:uid="{24D7E598-FA58-4F9B-9FFD-DC7A96E7AB0D}"/>
    <dataValidation allowBlank="1" showInputMessage="1" showErrorMessage="1" prompt="¿A quién va dirigido el programa?, ¿qué característica tiene esta población que requiere ser beneficiada?" sqref="B20:J20" xr:uid="{C1F3DCB0-5BBF-4C7C-816E-87E6B0DEA2FD}"/>
    <dataValidation allowBlank="1" showInputMessage="1" prompt="Nombre del capítulo" sqref="B8:J10" xr:uid="{7B510400-5492-4460-9A17-6F9C9401B683}"/>
    <dataValidation allowBlank="1" sqref="A8" xr:uid="{4E4D531B-D39C-42CD-8509-9C2E6575184D}"/>
  </dataValidations>
  <pageMargins left="0.25" right="0.25" top="0.75" bottom="0.75" header="0.3" footer="0.3"/>
  <pageSetup scale="61" orientation="portrait" horizontalDpi="4294967293" r:id="rId1"/>
  <ignoredErrors>
    <ignoredError sqref="I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Admin</cp:lastModifiedBy>
  <cp:lastPrinted>2023-01-12T21:40:13Z</cp:lastPrinted>
  <dcterms:created xsi:type="dcterms:W3CDTF">2021-03-22T15:50:10Z</dcterms:created>
  <dcterms:modified xsi:type="dcterms:W3CDTF">2023-01-13T20:17:16Z</dcterms:modified>
</cp:coreProperties>
</file>