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29"/>
  <workbookPr dateCompatibility="0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2\9. SEPTIEMBRE\"/>
    </mc:Choice>
  </mc:AlternateContent>
  <xr:revisionPtr revIDLastSave="0" documentId="13_ncr:9_{78C529C6-B157-48A8-96A6-E8104C3E6286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ESTADO DE SITUACION SEPT. 2022" sheetId="51" r:id="rId1"/>
    <sheet name="INGRESOS Y EGRESOS SEPTIEMBRE" sheetId="55" r:id="rId2"/>
  </sheets>
  <externalReferences>
    <externalReference r:id="rId3"/>
  </externalReferences>
  <definedNames>
    <definedName name="_xlnm._FilterDatabase" localSheetId="1" hidden="1">'INGRESOS Y EGRESOS SEPTIEMBRE'!$F$12:$H$146</definedName>
    <definedName name="_xlnm.Print_Area" localSheetId="0">'ESTADO DE SITUACION SEPT. 2022'!$A$1:$G$66</definedName>
    <definedName name="_xlnm.Print_Area" localSheetId="1">'INGRESOS Y EGRESOS SEPTIEMBRE'!$B$1:$H$155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G146" i="55" l="1"/>
  <c r="F146" i="55"/>
  <c r="H13" i="55"/>
  <c r="H14" i="55" s="1"/>
  <c r="H15" i="55" s="1"/>
  <c r="H16" i="55" s="1"/>
  <c r="H17" i="55" s="1"/>
  <c r="H18" i="55" s="1"/>
  <c r="H19" i="55" s="1"/>
  <c r="H20" i="55" s="1"/>
  <c r="H21" i="55" s="1"/>
  <c r="H22" i="55" s="1"/>
  <c r="H23" i="55" s="1"/>
  <c r="H24" i="55" s="1"/>
  <c r="H25" i="55" s="1"/>
  <c r="H26" i="55" s="1"/>
  <c r="H27" i="55" s="1"/>
  <c r="H28" i="55" s="1"/>
  <c r="H29" i="55" s="1"/>
  <c r="H30" i="55" s="1"/>
  <c r="H31" i="55" s="1"/>
  <c r="H32" i="55" s="1"/>
  <c r="H33" i="55" s="1"/>
  <c r="H34" i="55" s="1"/>
  <c r="H35" i="55" s="1"/>
  <c r="H36" i="55" s="1"/>
  <c r="H37" i="55" s="1"/>
  <c r="H38" i="55" s="1"/>
  <c r="H39" i="55" s="1"/>
  <c r="H40" i="55" s="1"/>
  <c r="H41" i="55" s="1"/>
  <c r="H42" i="55" s="1"/>
  <c r="H43" i="55" s="1"/>
  <c r="H44" i="55" s="1"/>
  <c r="H45" i="55" s="1"/>
  <c r="H46" i="55" s="1"/>
  <c r="H47" i="55" s="1"/>
  <c r="H48" i="55" s="1"/>
  <c r="H49" i="55" s="1"/>
  <c r="H50" i="55" s="1"/>
  <c r="H51" i="55" s="1"/>
  <c r="H52" i="55" s="1"/>
  <c r="H53" i="55" s="1"/>
  <c r="H54" i="55" s="1"/>
  <c r="H55" i="55" s="1"/>
  <c r="H56" i="55" s="1"/>
  <c r="H57" i="55" s="1"/>
  <c r="H58" i="55" s="1"/>
  <c r="H59" i="55" s="1"/>
  <c r="H60" i="55" s="1"/>
  <c r="H61" i="55" s="1"/>
  <c r="H62" i="55" s="1"/>
  <c r="H63" i="55" s="1"/>
  <c r="H64" i="55" s="1"/>
  <c r="H65" i="55" s="1"/>
  <c r="H66" i="55" s="1"/>
  <c r="H67" i="55" s="1"/>
  <c r="H68" i="55" s="1"/>
  <c r="H69" i="55" s="1"/>
  <c r="H70" i="55" s="1"/>
  <c r="H71" i="55" s="1"/>
  <c r="H72" i="55" s="1"/>
  <c r="H73" i="55" s="1"/>
  <c r="H74" i="55" s="1"/>
  <c r="H75" i="55" s="1"/>
  <c r="H76" i="55" s="1"/>
  <c r="H77" i="55" s="1"/>
  <c r="H78" i="55" s="1"/>
  <c r="H79" i="55" s="1"/>
  <c r="H80" i="55" s="1"/>
  <c r="H81" i="55" s="1"/>
  <c r="H82" i="55" s="1"/>
  <c r="H83" i="55" s="1"/>
  <c r="H84" i="55" s="1"/>
  <c r="H85" i="55" s="1"/>
  <c r="H86" i="55" s="1"/>
  <c r="H87" i="55" s="1"/>
  <c r="H88" i="55" s="1"/>
  <c r="H89" i="55" s="1"/>
  <c r="H90" i="55" s="1"/>
  <c r="H91" i="55" s="1"/>
  <c r="H92" i="55" s="1"/>
  <c r="H93" i="55" s="1"/>
  <c r="H94" i="55" s="1"/>
  <c r="H95" i="55" s="1"/>
  <c r="H96" i="55" s="1"/>
  <c r="H97" i="55" s="1"/>
  <c r="H98" i="55" s="1"/>
  <c r="H99" i="55" s="1"/>
  <c r="H100" i="55" s="1"/>
  <c r="H101" i="55" s="1"/>
  <c r="H102" i="55" s="1"/>
  <c r="H103" i="55" s="1"/>
  <c r="H104" i="55" s="1"/>
  <c r="H105" i="55" s="1"/>
  <c r="H106" i="55" s="1"/>
  <c r="H107" i="55" s="1"/>
  <c r="H108" i="55" s="1"/>
  <c r="H109" i="55" s="1"/>
  <c r="H110" i="55" s="1"/>
  <c r="H111" i="55" s="1"/>
  <c r="H112" i="55" s="1"/>
  <c r="H113" i="55" s="1"/>
  <c r="H114" i="55" s="1"/>
  <c r="H115" i="55" s="1"/>
  <c r="H116" i="55" s="1"/>
  <c r="H117" i="55" s="1"/>
  <c r="H118" i="55" s="1"/>
  <c r="H119" i="55" s="1"/>
  <c r="H120" i="55" s="1"/>
  <c r="H121" i="55" s="1"/>
  <c r="H122" i="55" s="1"/>
  <c r="H123" i="55" s="1"/>
  <c r="H124" i="55" s="1"/>
  <c r="H125" i="55" s="1"/>
  <c r="H126" i="55" s="1"/>
  <c r="H127" i="55" s="1"/>
  <c r="H128" i="55" s="1"/>
  <c r="H129" i="55" s="1"/>
  <c r="H130" i="55" s="1"/>
  <c r="H131" i="55" s="1"/>
  <c r="H132" i="55" s="1"/>
  <c r="H133" i="55" s="1"/>
  <c r="H134" i="55" s="1"/>
  <c r="H135" i="55" s="1"/>
  <c r="H136" i="55" s="1"/>
  <c r="H137" i="55" s="1"/>
  <c r="H138" i="55" s="1"/>
  <c r="H139" i="55" s="1"/>
  <c r="H140" i="55" s="1"/>
  <c r="H141" i="55" s="1"/>
  <c r="H142" i="55" s="1"/>
  <c r="H143" i="55" s="1"/>
  <c r="H144" i="55" s="1"/>
  <c r="H145" i="55" s="1"/>
  <c r="H146" i="55" l="1"/>
  <c r="E45" i="51" l="1"/>
  <c r="E44" i="51"/>
  <c r="E33" i="51"/>
  <c r="D29" i="51"/>
  <c r="E30" i="51" s="1"/>
  <c r="E27" i="51"/>
  <c r="E36" i="51" s="1"/>
  <c r="E18" i="51"/>
  <c r="E21" i="51" s="1"/>
  <c r="E37" i="51" s="1"/>
  <c r="E48" i="51" s="1"/>
  <c r="E49" i="51" s="1"/>
  <c r="E50" i="51" l="1"/>
</calcChain>
</file>

<file path=xl/sharedStrings.xml><?xml version="1.0" encoding="utf-8"?>
<sst xmlns="http://purl.oclc.org/ooxml/spreadsheetml/main" count="195" uniqueCount="193">
  <si>
    <t>PREPARADO POR</t>
  </si>
  <si>
    <t>Enc de Division de Contabilidad</t>
  </si>
  <si>
    <t>Enc. Administrativo y Financiero</t>
  </si>
  <si>
    <t>Calle Hojas Ancha No. 21, Residencial Alameda Oeste, Santo Domingo Oeste, R. D.</t>
  </si>
  <si>
    <t>Lic. Crismairi Rodríguez</t>
  </si>
  <si>
    <t>CONSEJO DE COORDINACION DE LA ZONA ESPECIAL DESARROLLO FRONTERIZO</t>
  </si>
  <si>
    <t>Banco de Reservas de la Rep. Dom.</t>
  </si>
  <si>
    <t xml:space="preserve"> ( VALORES EN RD$)</t>
  </si>
  <si>
    <t xml:space="preserve"> Cuenta Bancaria No: 010-242478-0</t>
  </si>
  <si>
    <t xml:space="preserve">Balance Inicial: </t>
  </si>
  <si>
    <r>
      <rPr>
        <b/>
        <sz val="13"/>
        <rFont val="Arial"/>
        <family val="2"/>
      </rPr>
      <t>Fecha</t>
    </r>
    <r>
      <rPr>
        <b/>
        <sz val="11"/>
        <rFont val="Arial"/>
        <family val="2"/>
      </rPr>
      <t xml:space="preserve"> </t>
    </r>
  </si>
  <si>
    <t>No. Ck</t>
  </si>
  <si>
    <t>Descripcion</t>
  </si>
  <si>
    <t>Debito</t>
  </si>
  <si>
    <t>Credito</t>
  </si>
  <si>
    <t>Balance</t>
  </si>
  <si>
    <t>BALANCE ANTERIOR</t>
  </si>
  <si>
    <t>CARGOS BANCARIOS</t>
  </si>
  <si>
    <t>Totales</t>
  </si>
  <si>
    <t>REVISADO POR</t>
  </si>
  <si>
    <t xml:space="preserve">                     APROBADO POR</t>
  </si>
  <si>
    <t xml:space="preserve">Lic. Deyanira Fernández </t>
  </si>
  <si>
    <t xml:space="preserve">                      Lic. Erodis Diaz</t>
  </si>
  <si>
    <t xml:space="preserve">                     Director Ejecutivo</t>
  </si>
  <si>
    <t>Consejo de Coordinación Zona Especial Desarrollo Fronterizo (CCDF)</t>
  </si>
  <si>
    <t xml:space="preserve">   Balance General</t>
  </si>
  <si>
    <t xml:space="preserve">     (VALORES EN RD$)</t>
  </si>
  <si>
    <t>ACTIVOS</t>
  </si>
  <si>
    <t>ACTIVOS CORRIENTES</t>
  </si>
  <si>
    <t xml:space="preserve"> CAJA</t>
  </si>
  <si>
    <t xml:space="preserve"> BANCO RESERVAS 010-10242478-0</t>
  </si>
  <si>
    <t>EFECTIVO CAJA Y BANCO</t>
  </si>
  <si>
    <t>INVENTARIOS DE BIENES DE CONSUMO</t>
  </si>
  <si>
    <t>TOTAL ACTIVOS CORRIENTES</t>
  </si>
  <si>
    <t>ACTIVOS NO CORRIENTES</t>
  </si>
  <si>
    <t>BIENES MUEBLES, INMUEBLES E INTANGIBLES</t>
  </si>
  <si>
    <t>MOBILIARIO Y EQUIPOS</t>
  </si>
  <si>
    <t>MENOS DEPREC. ACUMULADA</t>
  </si>
  <si>
    <t>EQUIPO DE TRANSPORTE</t>
  </si>
  <si>
    <t>MAQUINARIAS Y EQUIPOS</t>
  </si>
  <si>
    <t>AJUSTE POR DIFERENCIA ACTIVOS FIJOS</t>
  </si>
  <si>
    <t>TOTAL ACTIVOS NO CORRIENTES</t>
  </si>
  <si>
    <t>TOTAL ACTIVOS</t>
  </si>
  <si>
    <t>PASIVOS</t>
  </si>
  <si>
    <t>PASIVOS CORRIENTES</t>
  </si>
  <si>
    <t xml:space="preserve">CUENTAS POR PAGAR </t>
  </si>
  <si>
    <t>TOTAL PASIVOS CORRIENTES</t>
  </si>
  <si>
    <t>PASIVOS NO CORRIENTES</t>
  </si>
  <si>
    <t>TOTAL PASIVOS</t>
  </si>
  <si>
    <t>PATRIMONIO</t>
  </si>
  <si>
    <t>PATRIMONIO INSTITUCIONAL</t>
  </si>
  <si>
    <t>TOTAL PATRIMONIO NETO DEL GOBIERNO CENTRAL</t>
  </si>
  <si>
    <t>TOTAL PASIVOS Y PATRIMONIO</t>
  </si>
  <si>
    <t xml:space="preserve">         PREPARADO POR:</t>
  </si>
  <si>
    <t>REVISADO POR:</t>
  </si>
  <si>
    <t xml:space="preserve">                   APROBADO POR:</t>
  </si>
  <si>
    <t xml:space="preserve">    Licda. Deyanira Fernández</t>
  </si>
  <si>
    <t>Licda. Crismairi Rodríguez</t>
  </si>
  <si>
    <t xml:space="preserve">                 Lic. Erodis Diaz</t>
  </si>
  <si>
    <t xml:space="preserve">       ENC. DIVISION DE CONTABILIDAD</t>
  </si>
  <si>
    <t>ENC. DPTO. FINANCIERO Y ADMINISTRATIVO</t>
  </si>
  <si>
    <t xml:space="preserve">                        DIRECTOR EJECUTIVO</t>
  </si>
  <si>
    <t xml:space="preserve">Teléfono: 809-475-3932, RNC: 401514291, Web: www.ccdf.gob.do      </t>
  </si>
  <si>
    <t xml:space="preserve">    Al 30 de Septiembre del 2022</t>
  </si>
  <si>
    <t>Del 01 al 30 DE SEPTIEMBRE de 2022</t>
  </si>
  <si>
    <t>R-6158- NULO</t>
  </si>
  <si>
    <t>TRASFERENCIA RECIBIDA REF. 27874294579 No.R-6159</t>
  </si>
  <si>
    <t>TRASFERENCIA RECIBIDA REF. 202220021383109 No.R-6160</t>
  </si>
  <si>
    <t>TRASFERENCIA RECIBIDA REF. 202220021383044 No.R-6161</t>
  </si>
  <si>
    <t>TRASFERENCIA RECIBIDA REF. 4524000010187 No.R-6162</t>
  </si>
  <si>
    <t>TRASFERENCIA RECIBIDA REF. 27884145814 No.R-6163</t>
  </si>
  <si>
    <t>PAGO VIATICOS ENTREGA DE  DONACIONES REFE.27886317244</t>
  </si>
  <si>
    <t>PAGO VIATICOS ENTREGA DE  DONACIONES REFE.27886317657</t>
  </si>
  <si>
    <t>PAGO VIATICOS ENTREGA DE  DONACIONES REFE.27886318121</t>
  </si>
  <si>
    <t>PAGO VIATICOS ENTREGA DE  DONACIONES REFE.27886318584</t>
  </si>
  <si>
    <t>PAGO VIATICOS ENTREGA DE  DONACIONES REFE.27886318973</t>
  </si>
  <si>
    <t>PAGO VIATICOS ENTREGA DE  DONACIONES REFE.27886319402</t>
  </si>
  <si>
    <t>REEMBOLSO GASTOS EN MANTENIMIENTO DE VEHICULO REF.27886319823</t>
  </si>
  <si>
    <t>PAGO VIATICOS ENTREGA DE  DONACIONES REFE.27886320216</t>
  </si>
  <si>
    <t>PAGO VIATICOS INSPECCIONES A EMPRESAS ACOGIDAS REF.27886320591</t>
  </si>
  <si>
    <t>PAGO VIATICOS INSPECCIONES A EMPRESAS ACOGIDAS REF.27886320978</t>
  </si>
  <si>
    <t>PAGO VIATICOS INSPECCIONES A EMPRESAS ACOGIDAS REF.27886333905</t>
  </si>
  <si>
    <t>PAGO VIATICOS INSPECCIONES A EMPRESAS ACOGIDAS REF.27886334322</t>
  </si>
  <si>
    <t>PAGO VIATICOS INSPECCIONES A EMPRESAS ACOGIDAS REF.27886335154</t>
  </si>
  <si>
    <t>PAGO VIATICOS INSPECCIONES A EMPRESAS ACOGIDAS REF.27886335570</t>
  </si>
  <si>
    <t>PAGO VIATICOS INSPECCIONES A EMPRESAS ACOGIDAS REF.27886336027</t>
  </si>
  <si>
    <t>PAGO VIATICOS INSPECCIONES A EMPRESAS ACOGIDAS REF.27886336448</t>
  </si>
  <si>
    <t>PAGO VIATICOS INSPECCIONES A EMPRESAS ACOGIDAS REF.27886336893</t>
  </si>
  <si>
    <t>PAGO VIATICOS INSPECCIONES A EMPRESAS ACOGIDAS REF.27886337351</t>
  </si>
  <si>
    <t>PAGO VIATICOS INSPECCIONES A EMPRESAS ACOGIDAS REF.27886338055</t>
  </si>
  <si>
    <t>TRASFERENCIA RECIBIDA REF. 202220021458844 No.R-6164</t>
  </si>
  <si>
    <t>TRASFERENCIA RECIBIDA REF. 202220021459294 No.R-6165</t>
  </si>
  <si>
    <t>TRASFERENCIA RECIBIDA REF. 202220021459131 No.R-6166</t>
  </si>
  <si>
    <t>TRASFERENCIA RECIBIDA REF. 4524000000094 No.R-6167</t>
  </si>
  <si>
    <t>TRASFERENCIA RECIBIDA REF. 4524000000099 No.R-6168</t>
  </si>
  <si>
    <t>TRASFERENCIA RECIBIDA REF. 27924441694 No.R-6169</t>
  </si>
  <si>
    <t>TRASFERENCIA RECIBIDA REF. 202220021511928 No.R-6170</t>
  </si>
  <si>
    <t>TRASFERENCIA RECIBIDA REF. 202220021494056 No.R-6171</t>
  </si>
  <si>
    <t>PAGO SEGURO DE VEHICULO DIRECCION EJECUTIVA REF.27922407915</t>
  </si>
  <si>
    <t>TRASFERENCIA RECIBIDA REF.4524000010110 No.R-6172</t>
  </si>
  <si>
    <t>TRASFERENCIA RECIBIDA REF. 27926521255 No.R-6173</t>
  </si>
  <si>
    <t>R-6174- NULO</t>
  </si>
  <si>
    <t>TRASFERENCIA RECIBIDA REF. 202220021564913 No.R-6175</t>
  </si>
  <si>
    <t>TRASFERENCIA RECIBIDA REF. 202220021585771 No.R-6176</t>
  </si>
  <si>
    <t>TRASFERENCIA RECIBIDA REF. 202220021585876 No.R-6177</t>
  </si>
  <si>
    <t>TRASFERENCIA RECIBIDA REF. 4524000010100 No.R-6178</t>
  </si>
  <si>
    <t>TRASFERENCIA RECIBIDA REF.4524000010099 No.R-6179</t>
  </si>
  <si>
    <t>TRASFERENCIA RECIBIDA REF. 4524000010098 No.R-6180</t>
  </si>
  <si>
    <t>TRASFERENCIA RECIBIDA REF.4524000030062 No.R-6181</t>
  </si>
  <si>
    <t>PAGO VIATICOS INSPECCIONES A EMPRESAS ACOGIDAS REF.27955470131</t>
  </si>
  <si>
    <t>PAGO VIATICOS INSPECCIONES A EMPRESAS ACOGIDAS REF.27955470511</t>
  </si>
  <si>
    <t>PAGO VIATICOS INSPECCIONES A EMPRESAS ACOGIDAS REF.27955471019</t>
  </si>
  <si>
    <t>PAGO VIATICOS INSPECCIONES A EMPRESAS ACOGIDAS REF.27955471319</t>
  </si>
  <si>
    <t>PAGO VIATICOS INSPECCIONES A EMPRESAS ACOGIDAS REF.27955471854</t>
  </si>
  <si>
    <t>PAGO VIATICOS INSPECCIONES A EMPRESAS ACOGIDAS REF.27955472145</t>
  </si>
  <si>
    <t>PAGO VIATICOS TRASLADO A LA REGION FRONTERIZA REF.27955472689</t>
  </si>
  <si>
    <t>PAGO VIATICOS TRASLADO A LA REGION FRONTERIZA REF.7955472920</t>
  </si>
  <si>
    <t>PAGO VIATICOS TRASLADO A LA REGION FRONTERIZA REF.27955473246</t>
  </si>
  <si>
    <t>PAGO VIATICOS TRASLADO A LA REGION FRONTERIZA REF.27955473475</t>
  </si>
  <si>
    <t>TRASFERENCIA RECIBIDA REF.4524000010203 No.R-6182</t>
  </si>
  <si>
    <t>TRASFERENCIA RECIBIDA REF.27972120739 No.R-6183</t>
  </si>
  <si>
    <t>TRASFERENCIA RECIBIDA REF. 4524000030088 No.R-6184</t>
  </si>
  <si>
    <t>TRASFERENCIA RECIBIDA REF. 4524000010101 No.R-6185</t>
  </si>
  <si>
    <t>TRASFERENCIA RECIBIDA REF. 27997688767 No.R-6186</t>
  </si>
  <si>
    <t>PAGO HORAS EXTRAORDINARIA REF.28001953846</t>
  </si>
  <si>
    <t>PAGO HORAS EXTRAORDINARIA REF.28001954467</t>
  </si>
  <si>
    <t>PAGO HORAS EXTRAORDINARIA REF.28001955065</t>
  </si>
  <si>
    <t>PAGO VIATICOS TRASLADO A LA REGION FRONTERIZA REF.28004939418</t>
  </si>
  <si>
    <t>PAGO VIATICOS TRASLADO A LA REGION FRONTERIZA REF.28004939762</t>
  </si>
  <si>
    <t>PAGO VIATICOS TRASLADO A LA REGION FRONTERIZA REF.28004940112</t>
  </si>
  <si>
    <t>PAGO VIATICOS TRASLADO A LA REGION FRONTERIZA REF.28004940542</t>
  </si>
  <si>
    <t>PAGO VIATICOS TRASLADO A LA REGION FRONTERIZA REF.28004940982</t>
  </si>
  <si>
    <t>PAGO VIATICOS TRASLADO A LA REGION FRONTERIZA REF.28004941469</t>
  </si>
  <si>
    <t>PAGO VIATICOS TRASLADO A LA REGION FRONTERIZA REF.28004941881</t>
  </si>
  <si>
    <t>PAGO VIATICOS TRASLADO A LA REGION FRONTERIZA REF.28004942275</t>
  </si>
  <si>
    <t>PAGO VIATICOS TRASLADO A LA REGION FRONTERIZA REF.28004942743</t>
  </si>
  <si>
    <t>PAGO VIATICOS TRASLADO A LA REGION FRONTERIZA REF.28004943157</t>
  </si>
  <si>
    <t>PAGO VIATICOS TRASLADO A LA REGION FRONTERIZA REF.28004958189</t>
  </si>
  <si>
    <t>PAGO VIATICOS TRASLADO A LA REGION FRONTERIZA REF.28004958801</t>
  </si>
  <si>
    <t>PAGO VIATICOS TRASLADO A LA REGION FRONTERIZA REF.28004959264</t>
  </si>
  <si>
    <t>PAGO VIATICOS TRASLADO A LA REGION FRONTERIZA REF.28004959694</t>
  </si>
  <si>
    <t>PAGO VIATICOS TRASLADO A LA REGION FRONTERIZA REF.28013060161</t>
  </si>
  <si>
    <t>PAGO VIATICOS TRASLADO A LA REGION FRONTERIZA REF.28017732303</t>
  </si>
  <si>
    <t>PAGO VIATICOS TRASLADO A LA REGION FRONTERIZA REF.28017733270</t>
  </si>
  <si>
    <t>TRASFERENCIA RECIBIDA REF. 4524000010250 No.R-6187</t>
  </si>
  <si>
    <t>TRASFERENCIA RECIBIDA REF. 202220021823102 No.R-6188</t>
  </si>
  <si>
    <t>PAGO VIATICOS INSPECCIONES A EMPRESAS ACOGIDAS REF.28030580893</t>
  </si>
  <si>
    <t>PAGO VIATICOS INSPECCIONES A EMPRESAS ACOGIDAS REF.28030583744</t>
  </si>
  <si>
    <t>PAGO VIATICOS INSPECCIONES A EMPRESAS ACOGIDAS REF.28030581841</t>
  </si>
  <si>
    <t>PAGO VIATICOS INSPECCIONES A EMPRESAS ACOGIDAS REF.28030582289</t>
  </si>
  <si>
    <t>PAGO VIATICOS INSPECCIONES A EMPRESAS ACOGIDAS REF.28030582802</t>
  </si>
  <si>
    <t>PAGO VIATICOS INSPECCIONES A EMPRESAS ACOGIDAS REF.28030581384</t>
  </si>
  <si>
    <t>PAGO VIATICOS TRANSPORTE DONACIONES REF.28030584473</t>
  </si>
  <si>
    <t>CK-4413-4414 NULO</t>
  </si>
  <si>
    <t>PAGO REEMBOLSO COMPRA DE BATERIA REF.</t>
  </si>
  <si>
    <t>REPOSICION FONDO CAJA CHICA REGIONAL NORTE CK-4417</t>
  </si>
  <si>
    <t>TRASFERENCIA RECIBIDA REF.28063184421  No.R-6189</t>
  </si>
  <si>
    <t>TRASFERENCIA RECIBIDA REF. 202220021903959 No.R-6190</t>
  </si>
  <si>
    <t>PAGO SERVICIOS BASICOS REGIONAL NORTE REF.28082733870</t>
  </si>
  <si>
    <t>TRASFERENCIA RECIBIDA REF.4524000030081  No.R-6192</t>
  </si>
  <si>
    <t>TRASFERENCIA RECIBIDA REF. 4524000030082 No.R-6193</t>
  </si>
  <si>
    <t>TRASFERENCIA RECIBIDA REF.4524000010143  No.R-6194</t>
  </si>
  <si>
    <t>TRASFERENCIA RECIBIDA REF. 202220021987986 No.R-6195</t>
  </si>
  <si>
    <t>PAGO ADQUISICION ESCOLARES PARA DONACION REF.28105464409</t>
  </si>
  <si>
    <t>PAGO SERVICIO DE CATERING ACTIVIDAD PROVINCIAL REF.28105740009</t>
  </si>
  <si>
    <t>PAGO VIATICOS CONVERSATORIO SOBRE LEY 12-21 REF.28105351436</t>
  </si>
  <si>
    <t>PAGO VIATICOS CONVERSATORIO SOBRE LEY 12-21 REF.28105352025</t>
  </si>
  <si>
    <t>PAGO VIATICOS CONVERSATORIO SOBRE LEY 12-21 REF.28105353036</t>
  </si>
  <si>
    <t>PAGO VIATICOS CONVERSATORIO SOBRE LEY 12-21 REF.28105354316</t>
  </si>
  <si>
    <t>PAGO VIATICOS CONVERSATORIO SOBRE LEY 12-21 REF.28105356311</t>
  </si>
  <si>
    <t>PAGO VIATICOS CONVERSATORIO SOBRE LEY 12-21 REF.28105355634</t>
  </si>
  <si>
    <t>PAGO VIATICOS CONVERSATORIO SOBRE LEY 12-21 REF.28105354934</t>
  </si>
  <si>
    <t>PAGO VIATICOS CONVERSATORIO SOBRE LEY 12-21 REF.28105372251</t>
  </si>
  <si>
    <t>PAGO VIATICOS CONVERSATORIO SOBRE LEY 12-21 REF.28105357032</t>
  </si>
  <si>
    <t>PAGO VIATICOS CONVERSATORIO SOBRE LEY 12-21 REF.28111155251</t>
  </si>
  <si>
    <t>PAGO VIATICOS INSPECCIONES A EMPRESAS ACOGIDAS REF.28105740945</t>
  </si>
  <si>
    <t>PAGO VIATICOS INSPECCIONES A EMPRESAS ACOGIDAS REF.28105741602</t>
  </si>
  <si>
    <t>PAGO VIATICOS INSPECCIONES A EMPRESAS ACOGIDAS REF.28105742220</t>
  </si>
  <si>
    <t>DEPOSITO RECIBIDO CK-21265340 NO.R-6191</t>
  </si>
  <si>
    <t>TRASFERENCIA RECIBIDA REF. 202220022088995 No.R-6196</t>
  </si>
  <si>
    <t>TRASFERENCIA RECIBIDA REF. 202220022089780 No.R-6197</t>
  </si>
  <si>
    <t>REPOSICION FONDO CAJA CHICA  CK-4419</t>
  </si>
  <si>
    <t>TRASFERENCIA RECIBIDA REF.4524000030076 No.R-6198</t>
  </si>
  <si>
    <t>CONTRIBUCION PARA DIPLOMADO MEDICO REF.28160996258</t>
  </si>
  <si>
    <t>R-6199- NULO</t>
  </si>
  <si>
    <t>TRASFERENCIA RECIBIDA REF.28160419751 No.R-6200</t>
  </si>
  <si>
    <t>TRASFERENCIA RECIBIDA REF. 4524000010204 No.R-6201</t>
  </si>
  <si>
    <t>TRASFERENCIA RECIBIDA REF.4524000010205 No.R-6202</t>
  </si>
  <si>
    <t>TRASFERENCIA RECIBIDA REF.28186550764 No.R-6203</t>
  </si>
  <si>
    <t>PAGO VISTICOS PARTICIPACION TORNEO AMATEUR REF.28190034515</t>
  </si>
  <si>
    <t>PAGO VISTICOS PARTICIPACION TORNEO AMATEUR REF.28190371173</t>
  </si>
  <si>
    <t>PAGO VISTICOS PARTICIPACION TORNEO AMATEUR REF.28190236726</t>
  </si>
  <si>
    <t>PAGO VISTICOS PARTICIPACION TORNEO AMATEUR REF.28190209358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</si>
</sst>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.##0.00_);_(* \(#.##0.00\);_(* &quot;-&quot;??_);_(@_)"/>
    <numFmt numFmtId="166" formatCode="_-* #.##0.00_-;\-* #.##0.00_-;_-* &quot;-&quot;??_-;_-@_-"/>
    <numFmt numFmtId="167" formatCode="dd\/mm\/yyyy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Times New Roman"/>
      <family val="1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8" tint="-0.499984740745262"/>
      <name val="Calibri"/>
      <family val="2"/>
      <scheme val="minor"/>
    </font>
    <font>
      <u/>
      <sz val="16"/>
      <color theme="10"/>
      <name val="Times New Roman"/>
      <family val="1"/>
    </font>
    <font>
      <b/>
      <sz val="16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color indexed="63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color indexed="63"/>
      <name val="Arial"/>
      <family val="2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name val="Arial"/>
      <family val="2"/>
    </font>
    <font>
      <sz val="10"/>
      <name val="Mangal"/>
      <family val="2"/>
    </font>
    <font>
      <b/>
      <sz val="18"/>
      <name val="Arial"/>
      <family val="2"/>
    </font>
    <font>
      <b/>
      <sz val="18"/>
      <color theme="4" tint="-0.499984740745262"/>
      <name val="Arial"/>
      <family val="2"/>
    </font>
    <font>
      <u/>
      <sz val="12"/>
      <color theme="10"/>
      <name val="Times New Roman"/>
      <family val="1"/>
    </font>
    <font>
      <b/>
      <sz val="22"/>
      <name val="Arial"/>
      <family val="2"/>
    </font>
    <font>
      <b/>
      <sz val="10"/>
      <name val="Arial"/>
      <family val="2"/>
    </font>
    <font>
      <sz val="13"/>
      <name val="Arial"/>
      <family val="2"/>
    </font>
    <font>
      <sz val="16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theme="1"/>
      <name val="Calibri"/>
      <family val="2"/>
      <scheme val="minor"/>
    </font>
    <font>
      <u val="singleAccounting"/>
      <sz val="16"/>
      <name val="Arial"/>
      <family val="2"/>
    </font>
    <font>
      <sz val="15"/>
      <name val="Arial"/>
      <family val="2"/>
    </font>
    <font>
      <sz val="11"/>
      <name val="Arial"/>
      <family val="2"/>
    </font>
    <font>
      <b/>
      <sz val="12"/>
      <color rgb="FF002060"/>
      <name val="Calibri"/>
      <family val="2"/>
      <scheme val="minor"/>
    </font>
    <font>
      <sz val="11"/>
      <color theme="8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theme="3"/>
      </start>
      <end style="medium">
        <color theme="3"/>
      </end>
      <top style="medium">
        <color theme="3"/>
      </top>
      <bottom style="medium">
        <color theme="3"/>
      </bottom>
      <diagonal/>
    </border>
    <border>
      <start style="medium">
        <color theme="3"/>
      </start>
      <end style="medium">
        <color theme="3"/>
      </end>
      <top style="medium">
        <color theme="3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medium">
        <color theme="3"/>
      </start>
      <end style="medium">
        <color theme="3"/>
      </end>
      <top/>
      <bottom style="medium">
        <color theme="3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/>
      <end/>
      <top/>
      <bottom style="medium">
        <color theme="8" tint="-0.249977111117893"/>
      </bottom>
      <diagonal/>
    </border>
    <border>
      <start/>
      <end/>
      <top style="medium">
        <color theme="8" tint="-0.249977111117893"/>
      </top>
      <bottom/>
      <diagonal/>
    </border>
  </borders>
  <cellStyleXfs count="10">
    <xf numFmtId="0" fontId="0" fillId="0" borderId="0"/>
    <xf numFmtId="0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4" fillId="0" borderId="0"/>
    <xf numFmtId="0" fontId="24" fillId="0" borderId="0" applyNumberFormat="0" applyFill="0" applyBorder="0" applyProtection="0">
      <alignment wrapText="1"/>
    </xf>
  </cellStyleXfs>
  <cellXfs count="131">
    <xf numFmtId="0" fontId="0" fillId="0" borderId="0" xfId="0"/>
    <xf numFmtId="0" fontId="5" fillId="2" borderId="0" xfId="0" applyFont="1" applyFill="1"/>
    <xf numFmtId="0" fontId="0" fillId="2" borderId="0" xfId="0" applyFill="1"/>
    <xf numFmtId="0" fontId="12" fillId="3" borderId="3" xfId="0" applyFont="1" applyFill="1" applyBorder="1" applyAlignment="1">
      <alignment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0" fillId="0" borderId="3" xfId="0" applyBorder="1"/>
    <xf numFmtId="49" fontId="3" fillId="0" borderId="2" xfId="8" applyNumberFormat="1" applyFont="1" applyBorder="1" applyAlignment="1">
      <alignment horizontal="center"/>
    </xf>
    <xf numFmtId="0" fontId="6" fillId="0" borderId="3" xfId="0" applyFont="1" applyBorder="1"/>
    <xf numFmtId="0" fontId="15" fillId="0" borderId="3" xfId="0" applyFont="1" applyBorder="1" applyAlignment="1">
      <alignment horizontal="center"/>
    </xf>
    <xf numFmtId="43" fontId="16" fillId="0" borderId="3" xfId="6" applyFont="1" applyBorder="1"/>
    <xf numFmtId="167" fontId="17" fillId="0" borderId="3" xfId="0" applyNumberFormat="1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43" fontId="18" fillId="2" borderId="3" xfId="6" applyFont="1" applyFill="1" applyBorder="1"/>
    <xf numFmtId="43" fontId="6" fillId="2" borderId="3" xfId="6" applyFont="1" applyFill="1" applyBorder="1"/>
    <xf numFmtId="43" fontId="19" fillId="0" borderId="3" xfId="6" applyFont="1" applyBorder="1"/>
    <xf numFmtId="43" fontId="19" fillId="2" borderId="3" xfId="6" applyFont="1" applyFill="1" applyBorder="1"/>
    <xf numFmtId="0" fontId="19" fillId="0" borderId="3" xfId="0" applyFont="1" applyBorder="1"/>
    <xf numFmtId="0" fontId="20" fillId="0" borderId="0" xfId="0" applyFont="1" applyAlignment="1">
      <alignment horizontal="left"/>
    </xf>
    <xf numFmtId="0" fontId="19" fillId="0" borderId="3" xfId="0" applyFont="1" applyBorder="1" applyAlignment="1">
      <alignment horizontal="center"/>
    </xf>
    <xf numFmtId="43" fontId="19" fillId="0" borderId="3" xfId="6" applyFont="1" applyFill="1" applyBorder="1"/>
    <xf numFmtId="0" fontId="3" fillId="0" borderId="1" xfId="0" applyFont="1" applyBorder="1" applyAlignment="1">
      <alignment wrapText="1"/>
    </xf>
    <xf numFmtId="0" fontId="19" fillId="0" borderId="4" xfId="0" applyFont="1" applyBorder="1"/>
    <xf numFmtId="0" fontId="19" fillId="2" borderId="3" xfId="6" applyNumberFormat="1" applyFont="1" applyFill="1" applyBorder="1" applyAlignment="1"/>
    <xf numFmtId="0" fontId="7" fillId="0" borderId="0" xfId="0" applyFont="1"/>
    <xf numFmtId="0" fontId="19" fillId="2" borderId="3" xfId="6" applyNumberFormat="1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vertical="center"/>
    </xf>
    <xf numFmtId="4" fontId="16" fillId="2" borderId="3" xfId="0" applyNumberFormat="1" applyFont="1" applyFill="1" applyBorder="1" applyAlignment="1">
      <alignment horizontal="center" vertical="center"/>
    </xf>
    <xf numFmtId="164" fontId="16" fillId="0" borderId="3" xfId="0" applyNumberFormat="1" applyFont="1" applyBorder="1"/>
    <xf numFmtId="167" fontId="20" fillId="0" borderId="0" xfId="0" applyNumberFormat="1" applyFont="1" applyAlignment="1">
      <alignment horizontal="left"/>
    </xf>
    <xf numFmtId="167" fontId="20" fillId="2" borderId="0" xfId="0" applyNumberFormat="1" applyFont="1" applyFill="1" applyAlignment="1">
      <alignment horizontal="left"/>
    </xf>
    <xf numFmtId="0" fontId="0" fillId="0" borderId="0" xfId="6" applyNumberFormat="1" applyFont="1"/>
    <xf numFmtId="0" fontId="22" fillId="2" borderId="0" xfId="0" applyFont="1" applyFill="1"/>
    <xf numFmtId="0" fontId="23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164" fontId="11" fillId="2" borderId="0" xfId="0" applyNumberFormat="1" applyFont="1" applyFill="1"/>
    <xf numFmtId="0" fontId="25" fillId="2" borderId="0" xfId="9" applyFont="1" applyFill="1">
      <alignment wrapText="1"/>
    </xf>
    <xf numFmtId="0" fontId="26" fillId="2" borderId="0" xfId="9" applyFont="1" applyFill="1">
      <alignment wrapText="1"/>
    </xf>
    <xf numFmtId="0" fontId="27" fillId="0" borderId="0" xfId="1" applyFont="1" applyAlignment="1">
      <alignment vertical="center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0" fillId="2" borderId="0" xfId="0" applyFont="1" applyFill="1"/>
    <xf numFmtId="0" fontId="12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left" vertical="center"/>
    </xf>
    <xf numFmtId="164" fontId="31" fillId="2" borderId="0" xfId="6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 wrapText="1"/>
    </xf>
    <xf numFmtId="43" fontId="30" fillId="2" borderId="0" xfId="6" applyFont="1" applyFill="1" applyAlignment="1">
      <alignment horizontal="left" vertical="center"/>
    </xf>
    <xf numFmtId="164" fontId="31" fillId="2" borderId="7" xfId="6" applyNumberFormat="1" applyFont="1" applyFill="1" applyBorder="1" applyAlignment="1">
      <alignment horizontal="center" vertical="center"/>
    </xf>
    <xf numFmtId="0" fontId="32" fillId="2" borderId="0" xfId="0" quotePrefix="1" applyFont="1" applyFill="1" applyAlignment="1">
      <alignment horizontal="center"/>
    </xf>
    <xf numFmtId="164" fontId="10" fillId="2" borderId="0" xfId="6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43" fontId="31" fillId="2" borderId="7" xfId="6" applyFont="1" applyFill="1" applyBorder="1" applyAlignment="1">
      <alignment horizontal="left" vertical="center"/>
    </xf>
    <xf numFmtId="0" fontId="33" fillId="2" borderId="0" xfId="0" applyFont="1" applyFill="1" applyAlignment="1">
      <alignment horizontal="left"/>
    </xf>
    <xf numFmtId="164" fontId="10" fillId="2" borderId="7" xfId="6" applyNumberFormat="1" applyFont="1" applyFill="1" applyBorder="1" applyAlignment="1">
      <alignment vertical="center" wrapText="1"/>
    </xf>
    <xf numFmtId="164" fontId="12" fillId="2" borderId="0" xfId="6" applyNumberFormat="1" applyFont="1" applyFill="1" applyAlignment="1">
      <alignment vertical="center" wrapText="1"/>
    </xf>
    <xf numFmtId="0" fontId="11" fillId="2" borderId="0" xfId="0" applyFont="1" applyFill="1" applyAlignment="1">
      <alignment horizontal="left" vertical="center"/>
    </xf>
    <xf numFmtId="164" fontId="12" fillId="2" borderId="0" xfId="6" applyNumberFormat="1" applyFont="1" applyFill="1" applyAlignment="1">
      <alignment vertical="center"/>
    </xf>
    <xf numFmtId="43" fontId="31" fillId="2" borderId="0" xfId="6" applyFont="1" applyFill="1" applyAlignment="1">
      <alignment horizontal="left" vertical="center"/>
    </xf>
    <xf numFmtId="164" fontId="10" fillId="2" borderId="0" xfId="6" applyNumberFormat="1" applyFont="1" applyFill="1" applyAlignment="1">
      <alignment vertical="center" wrapText="1"/>
    </xf>
    <xf numFmtId="43" fontId="0" fillId="2" borderId="0" xfId="6" applyFont="1" applyFill="1"/>
    <xf numFmtId="0" fontId="19" fillId="2" borderId="0" xfId="0" applyFont="1" applyFill="1" applyAlignment="1">
      <alignment horizontal="left" vertical="center"/>
    </xf>
    <xf numFmtId="0" fontId="19" fillId="2" borderId="0" xfId="0" applyFont="1" applyFill="1" applyAlignment="1">
      <alignment horizontal="center"/>
    </xf>
    <xf numFmtId="164" fontId="31" fillId="2" borderId="0" xfId="6" applyNumberFormat="1" applyFont="1" applyFill="1" applyAlignment="1">
      <alignment vertical="center" wrapText="1"/>
    </xf>
    <xf numFmtId="164" fontId="19" fillId="2" borderId="0" xfId="0" applyNumberFormat="1" applyFont="1" applyFill="1" applyAlignment="1">
      <alignment horizontal="center"/>
    </xf>
    <xf numFmtId="164" fontId="0" fillId="2" borderId="0" xfId="0" applyNumberFormat="1" applyFill="1"/>
    <xf numFmtId="43" fontId="31" fillId="2" borderId="0" xfId="6" applyFont="1" applyFill="1" applyBorder="1" applyAlignment="1">
      <alignment horizontal="left" vertical="center"/>
    </xf>
    <xf numFmtId="43" fontId="7" fillId="2" borderId="0" xfId="6" applyFont="1" applyFill="1"/>
    <xf numFmtId="0" fontId="16" fillId="2" borderId="0" xfId="0" applyFont="1" applyFill="1" applyAlignment="1">
      <alignment horizontal="left" vertical="top"/>
    </xf>
    <xf numFmtId="164" fontId="31" fillId="2" borderId="7" xfId="6" applyNumberFormat="1" applyFont="1" applyFill="1" applyBorder="1" applyAlignment="1">
      <alignment vertical="center" wrapText="1"/>
    </xf>
    <xf numFmtId="0" fontId="10" fillId="2" borderId="0" xfId="0" applyFont="1" applyFill="1" applyAlignment="1">
      <alignment horizontal="left" vertical="center"/>
    </xf>
    <xf numFmtId="43" fontId="10" fillId="2" borderId="0" xfId="6" applyFont="1" applyFill="1" applyAlignment="1">
      <alignment horizontal="left" vertical="center"/>
    </xf>
    <xf numFmtId="164" fontId="10" fillId="2" borderId="8" xfId="0" applyNumberFormat="1" applyFont="1" applyFill="1" applyBorder="1" applyAlignment="1">
      <alignment vertical="center" wrapText="1"/>
    </xf>
    <xf numFmtId="0" fontId="31" fillId="2" borderId="0" xfId="0" applyFont="1" applyFill="1" applyAlignment="1">
      <alignment vertical="center" wrapText="1"/>
    </xf>
    <xf numFmtId="43" fontId="29" fillId="2" borderId="0" xfId="6" applyFont="1" applyFill="1" applyAlignment="1">
      <alignment horizontal="left" vertical="center"/>
    </xf>
    <xf numFmtId="0" fontId="30" fillId="2" borderId="0" xfId="0" applyFont="1" applyFill="1" applyAlignment="1">
      <alignment vertical="center" wrapText="1"/>
    </xf>
    <xf numFmtId="43" fontId="34" fillId="2" borderId="0" xfId="6" applyFont="1" applyFill="1"/>
    <xf numFmtId="164" fontId="30" fillId="2" borderId="0" xfId="0" applyNumberFormat="1" applyFont="1" applyFill="1" applyAlignment="1">
      <alignment vertical="center" wrapText="1"/>
    </xf>
    <xf numFmtId="164" fontId="35" fillId="2" borderId="0" xfId="6" applyNumberFormat="1" applyFont="1" applyFill="1" applyAlignment="1">
      <alignment vertical="center" wrapText="1"/>
    </xf>
    <xf numFmtId="164" fontId="10" fillId="2" borderId="5" xfId="6" applyNumberFormat="1" applyFont="1" applyFill="1" applyBorder="1" applyAlignment="1">
      <alignment vertical="center" wrapText="1"/>
    </xf>
    <xf numFmtId="0" fontId="32" fillId="2" borderId="0" xfId="0" applyFont="1" applyFill="1" applyAlignment="1">
      <alignment horizontal="left"/>
    </xf>
    <xf numFmtId="164" fontId="10" fillId="2" borderId="0" xfId="0" applyNumberFormat="1" applyFont="1" applyFill="1" applyAlignment="1">
      <alignment vertical="center" wrapText="1"/>
    </xf>
    <xf numFmtId="164" fontId="31" fillId="2" borderId="5" xfId="6" applyNumberFormat="1" applyFont="1" applyFill="1" applyBorder="1" applyAlignment="1">
      <alignment vertical="center" wrapText="1"/>
    </xf>
    <xf numFmtId="164" fontId="10" fillId="2" borderId="8" xfId="6" applyNumberFormat="1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6" fillId="0" borderId="0" xfId="0" applyFont="1"/>
    <xf numFmtId="14" fontId="36" fillId="2" borderId="0" xfId="0" applyNumberFormat="1" applyFont="1" applyFill="1" applyAlignment="1">
      <alignment horizontal="center" vertical="top"/>
    </xf>
    <xf numFmtId="0" fontId="22" fillId="2" borderId="0" xfId="0" applyFont="1" applyFill="1" applyAlignment="1">
      <alignment horizontal="center" vertical="top"/>
    </xf>
    <xf numFmtId="0" fontId="6" fillId="2" borderId="0" xfId="0" applyFont="1" applyFill="1"/>
    <xf numFmtId="14" fontId="23" fillId="2" borderId="0" xfId="0" applyNumberFormat="1" applyFont="1" applyFill="1" applyAlignment="1">
      <alignment horizontal="left"/>
    </xf>
    <xf numFmtId="14" fontId="23" fillId="2" borderId="0" xfId="0" applyNumberFormat="1" applyFont="1" applyFill="1" applyAlignment="1">
      <alignment horizontal="center" vertical="top"/>
    </xf>
    <xf numFmtId="14" fontId="19" fillId="2" borderId="0" xfId="0" applyNumberFormat="1" applyFont="1" applyFill="1" applyAlignment="1">
      <alignment horizontal="left"/>
    </xf>
    <xf numFmtId="14" fontId="19" fillId="2" borderId="0" xfId="0" applyNumberFormat="1" applyFont="1" applyFill="1" applyAlignment="1">
      <alignment horizontal="center" vertical="top"/>
    </xf>
    <xf numFmtId="14" fontId="36" fillId="2" borderId="0" xfId="0" applyNumberFormat="1" applyFont="1" applyFill="1" applyAlignment="1">
      <alignment horizontal="center"/>
    </xf>
    <xf numFmtId="14" fontId="37" fillId="2" borderId="0" xfId="0" applyNumberFormat="1" applyFont="1" applyFill="1" applyAlignment="1">
      <alignment horizontal="center"/>
    </xf>
    <xf numFmtId="0" fontId="12" fillId="2" borderId="9" xfId="0" applyFont="1" applyFill="1" applyBorder="1" applyAlignment="1">
      <alignment horizontal="left" vertical="center"/>
    </xf>
    <xf numFmtId="0" fontId="30" fillId="2" borderId="9" xfId="0" applyFont="1" applyFill="1" applyBorder="1" applyAlignment="1">
      <alignment vertical="center" wrapText="1"/>
    </xf>
    <xf numFmtId="0" fontId="0" fillId="2" borderId="9" xfId="0" applyFill="1" applyBorder="1"/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12" fillId="3" borderId="3" xfId="0" applyFont="1" applyFill="1" applyBorder="1" applyAlignment="1">
      <alignment horizontal="center" vertical="center" wrapText="1"/>
    </xf>
    <xf numFmtId="0" fontId="25" fillId="2" borderId="0" xfId="9" applyFont="1" applyFill="1" applyAlignment="1">
      <alignment horizontal="center" wrapText="1"/>
    </xf>
    <xf numFmtId="0" fontId="12" fillId="2" borderId="0" xfId="0" applyFont="1" applyFill="1" applyAlignment="1">
      <alignment horizontal="left" vertical="center"/>
    </xf>
    <xf numFmtId="43" fontId="0" fillId="0" borderId="0" xfId="6" applyFont="1"/>
    <xf numFmtId="43" fontId="0" fillId="0" borderId="0" xfId="0" applyNumberFormat="1"/>
    <xf numFmtId="2" fontId="0" fillId="0" borderId="0" xfId="0" applyNumberFormat="1"/>
    <xf numFmtId="0" fontId="16" fillId="2" borderId="0" xfId="0" applyFont="1" applyFill="1" applyAlignment="1">
      <alignment horizontal="justify" vertical="center"/>
    </xf>
    <xf numFmtId="0" fontId="38" fillId="0" borderId="10" xfId="0" applyFont="1" applyBorder="1" applyAlignment="1">
      <alignment horizontal="center" vertical="center"/>
    </xf>
    <xf numFmtId="0" fontId="39" fillId="0" borderId="0" xfId="1" applyFont="1" applyAlignment="1">
      <alignment horizontal="center" vertical="center"/>
    </xf>
    <xf numFmtId="0" fontId="25" fillId="2" borderId="0" xfId="9" applyFont="1" applyFill="1" applyAlignment="1">
      <alignment horizontal="center" wrapText="1"/>
    </xf>
    <xf numFmtId="0" fontId="26" fillId="2" borderId="0" xfId="9" applyFont="1" applyFill="1" applyAlignment="1">
      <alignment horizontal="center" wrapText="1"/>
    </xf>
    <xf numFmtId="0" fontId="27" fillId="0" borderId="0" xfId="1" applyFont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/>
    </xf>
    <xf numFmtId="0" fontId="22" fillId="2" borderId="0" xfId="0" applyFont="1" applyFill="1" applyAlignment="1">
      <alignment horizontal="center"/>
    </xf>
    <xf numFmtId="0" fontId="22" fillId="2" borderId="0" xfId="0" applyFont="1" applyFill="1" applyAlignment="1">
      <alignment horizontal="left"/>
    </xf>
    <xf numFmtId="0" fontId="21" fillId="2" borderId="0" xfId="0" applyFont="1" applyFill="1" applyAlignment="1">
      <alignment horizontal="center"/>
    </xf>
    <xf numFmtId="0" fontId="2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</cellXfs>
  <cellStyles count="10">
    <cellStyle name="Hipervínculo" xfId="1" builtinId="8"/>
    <cellStyle name="Millares 10" xfId="5" xr:uid="{00000000-0005-0000-0000-000002000000}"/>
    <cellStyle name="Millares 18" xfId="7" xr:uid="{00000000-0005-0000-0000-000003000000}"/>
    <cellStyle name="Millares 2" xfId="4" xr:uid="{00000000-0005-0000-0000-000004000000}"/>
    <cellStyle name="Millares 3" xfId="6" xr:uid="{00000000-0005-0000-0000-000005000000}"/>
    <cellStyle name="Millares 7" xfId="2" xr:uid="{00000000-0005-0000-0000-000006000000}"/>
    <cellStyle name="Millares 9" xfId="3" xr:uid="{00000000-0005-0000-0000-000007000000}"/>
    <cellStyle name="Normal" xfId="0" builtinId="0"/>
    <cellStyle name="Normal 2" xfId="8" xr:uid="{790454BE-5966-4187-AF3C-856EA0AE31BB}"/>
    <cellStyle name="Normal_D2006" xfId="9" xr:uid="{2800BCBA-AC2A-4DFB-B4A3-EFD7331BEF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externalLink" Target="externalLinks/externalLink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3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3316942</xdr:colOff>
      <xdr:row>0</xdr:row>
      <xdr:rowOff>0</xdr:rowOff>
    </xdr:from>
    <xdr:to>
      <xdr:col>3</xdr:col>
      <xdr:colOff>171997</xdr:colOff>
      <xdr:row>4</xdr:row>
      <xdr:rowOff>26720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1DA528-7C17-4FAA-9AF8-6C06515AA6E4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4594413" y="0"/>
          <a:ext cx="1639966" cy="1091279"/>
        </a:xfrm>
        <a:prstGeom prst="rect">
          <a:avLst/>
        </a:prstGeom>
      </xdr:spPr>
    </xdr:pic>
    <xdr:clientData/>
  </xdr:twoCellAnchor>
  <xdr:twoCellAnchor>
    <xdr:from>
      <xdr:col>5</xdr:col>
      <xdr:colOff>845762</xdr:colOff>
      <xdr:row>61</xdr:row>
      <xdr:rowOff>160805</xdr:rowOff>
    </xdr:from>
    <xdr:to>
      <xdr:col>6</xdr:col>
      <xdr:colOff>595311</xdr:colOff>
      <xdr:row>64</xdr:row>
      <xdr:rowOff>111312</xdr:rowOff>
    </xdr:to>
    <xdr:pic>
      <xdr:nvPicPr>
        <xdr:cNvPr id="3" name="Imagen 53">
          <a:extLst>
            <a:ext uri="{FF2B5EF4-FFF2-40B4-BE49-F238E27FC236}">
              <a16:creationId xmlns:a16="http://schemas.microsoft.com/office/drawing/2014/main" id="{B78E1139-FBE2-4D72-92AF-5716B0C87F0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1712" y="15600830"/>
          <a:ext cx="768724" cy="7791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298861</xdr:colOff>
      <xdr:row>114</xdr:row>
      <xdr:rowOff>64583</xdr:rowOff>
    </xdr:from>
    <xdr:to>
      <xdr:col>3</xdr:col>
      <xdr:colOff>866999</xdr:colOff>
      <xdr:row>114</xdr:row>
      <xdr:rowOff>64583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9CD6C53C-B71A-4B47-A03D-F4A8C1D67279}"/>
            </a:ext>
          </a:extLst>
        </xdr:cNvPr>
        <xdr:cNvCxnSpPr/>
      </xdr:nvCxnSpPr>
      <xdr:spPr>
        <a:xfrm flipV="1">
          <a:off x="1575211" y="25858283"/>
          <a:ext cx="5349688" cy="0"/>
        </a:xfrm>
        <a:prstGeom prst="line">
          <a:avLst/>
        </a:prstGeom>
        <a:ln w="28575">
          <a:solidFill>
            <a:srgbClr val="002060"/>
          </a:solidFill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4</xdr:col>
      <xdr:colOff>2057400</xdr:colOff>
      <xdr:row>0</xdr:row>
      <xdr:rowOff>38100</xdr:rowOff>
    </xdr:from>
    <xdr:to>
      <xdr:col>4</xdr:col>
      <xdr:colOff>3477891</xdr:colOff>
      <xdr:row>5</xdr:row>
      <xdr:rowOff>40087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3884E39-5507-44FC-B2BD-67DA8304E08B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6172200" y="38100"/>
          <a:ext cx="1420491" cy="9449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X:\RELACION%20DE%20INGRESOS%20&amp;%20EGRESOS\2022\RELACION%20DE%20INGRESOS%20Y%20EGRESOS%202022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INGRESOS Y EGRESOS ENERO "/>
      <sheetName val="RELACION DE INGRESO FEBRERO"/>
      <sheetName val="INGRESOS Y EGRESOS MARZO "/>
      <sheetName val="INGRESOS Y EGRESOS ABRIL "/>
      <sheetName val="INGRESOS Y EGRESOS MAYO  "/>
      <sheetName val="INGRESOS Y EGRESOS JUNIO "/>
      <sheetName val="INGRESOS Y EGRESOS JULIO  "/>
      <sheetName val="INGRESOS Y EGRESOS AGOSTO"/>
      <sheetName val="INGRESOS Y EGRESOS SEPTIEMBRE"/>
      <sheetName val="INGRESOS Y EGRESOS OCTUB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0">
          <cell r="H100">
            <v>2600728.7900000005</v>
          </cell>
        </row>
      </sheetData>
      <sheetData sheetId="8"/>
      <sheetData sheetId="9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printerSettings" Target="../printerSettings/printerSettings1.bin"/><Relationship Id="rId1" Type="http://purl.oclc.org/ooxml/officeDocument/relationships/hyperlink" Target="http://www.ccdf.gob.do/" TargetMode="External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5822E-70D9-4AA4-ACCA-D3AD7D0C0B6C}">
  <dimension ref="A2:J65"/>
  <sheetViews>
    <sheetView showGridLines="0" view="pageBreakPreview" zoomScale="85" zoomScaleNormal="100" zoomScaleSheetLayoutView="85" workbookViewId="0">
      <selection activeCell="B8" sqref="B8:F8"/>
    </sheetView>
  </sheetViews>
  <sheetFormatPr baseColWidth="10" defaultRowHeight="15" x14ac:dyDescent="0.25"/>
  <cols>
    <col min="1" max="1" width="19.140625" style="2" customWidth="1"/>
    <col min="2" max="2" width="50" style="2" customWidth="1"/>
    <col min="3" max="4" width="21.7109375" style="2" customWidth="1"/>
    <col min="5" max="5" width="30" style="2" customWidth="1"/>
    <col min="6" max="6" width="15.28515625" style="2" customWidth="1"/>
    <col min="7" max="16384" width="11.42578125" style="2"/>
  </cols>
  <sheetData>
    <row r="2" spans="1:10" ht="23.25" customHeight="1" x14ac:dyDescent="0.35">
      <c r="B2" s="113"/>
      <c r="C2" s="113"/>
      <c r="D2" s="113"/>
      <c r="E2" s="113"/>
      <c r="F2" s="113"/>
      <c r="G2" s="113"/>
      <c r="H2" s="113"/>
      <c r="I2" s="37"/>
    </row>
    <row r="3" spans="1:10" ht="23.25" customHeight="1" x14ac:dyDescent="0.35">
      <c r="B3" s="105"/>
      <c r="C3" s="105"/>
      <c r="D3" s="105"/>
      <c r="E3" s="105"/>
      <c r="F3" s="105"/>
      <c r="G3" s="105"/>
      <c r="H3" s="105"/>
      <c r="I3" s="37"/>
    </row>
    <row r="4" spans="1:10" ht="23.25" customHeight="1" x14ac:dyDescent="0.35">
      <c r="B4" s="105"/>
      <c r="C4" s="105"/>
      <c r="D4" s="105"/>
      <c r="E4" s="105"/>
      <c r="F4" s="105"/>
      <c r="G4" s="105"/>
      <c r="H4" s="105"/>
      <c r="I4" s="37"/>
    </row>
    <row r="5" spans="1:10" ht="23.25" customHeight="1" x14ac:dyDescent="0.35">
      <c r="A5" s="114" t="s">
        <v>24</v>
      </c>
      <c r="B5" s="114"/>
      <c r="C5" s="114"/>
      <c r="D5" s="114"/>
      <c r="E5" s="114"/>
      <c r="F5" s="114"/>
      <c r="G5" s="114"/>
      <c r="H5" s="38"/>
      <c r="I5" s="38"/>
      <c r="J5" s="38"/>
    </row>
    <row r="6" spans="1:10" ht="23.25" customHeight="1" x14ac:dyDescent="0.25">
      <c r="A6" s="115"/>
      <c r="B6" s="115"/>
      <c r="C6" s="115"/>
      <c r="D6" s="115"/>
      <c r="E6" s="115"/>
      <c r="F6" s="115"/>
      <c r="G6" s="115"/>
      <c r="H6" s="39"/>
      <c r="I6" s="39"/>
      <c r="J6" s="39"/>
    </row>
    <row r="7" spans="1:10" ht="23.25" customHeight="1" x14ac:dyDescent="0.35">
      <c r="B7" s="105"/>
      <c r="C7" s="105"/>
      <c r="D7" s="105"/>
      <c r="E7" s="105"/>
      <c r="F7" s="105"/>
      <c r="G7" s="105"/>
      <c r="H7" s="105"/>
      <c r="I7" s="37"/>
    </row>
    <row r="8" spans="1:10" ht="27.75" x14ac:dyDescent="0.25">
      <c r="B8" s="116" t="s">
        <v>25</v>
      </c>
      <c r="C8" s="116"/>
      <c r="D8" s="116"/>
      <c r="E8" s="116"/>
      <c r="F8" s="116"/>
      <c r="G8" s="40"/>
      <c r="H8" s="40"/>
    </row>
    <row r="9" spans="1:10" ht="23.25" x14ac:dyDescent="0.25">
      <c r="B9" s="117" t="s">
        <v>63</v>
      </c>
      <c r="C9" s="117"/>
      <c r="D9" s="117"/>
      <c r="E9" s="117"/>
      <c r="F9" s="117"/>
      <c r="G9" s="41"/>
      <c r="H9" s="41"/>
    </row>
    <row r="10" spans="1:10" ht="23.25" x14ac:dyDescent="0.35">
      <c r="B10" s="1"/>
      <c r="C10" s="42" t="s">
        <v>26</v>
      </c>
      <c r="D10" s="42"/>
      <c r="E10" s="42"/>
      <c r="F10" s="42"/>
      <c r="G10" s="43"/>
      <c r="H10" s="43"/>
    </row>
    <row r="11" spans="1:10" ht="6.75" customHeight="1" x14ac:dyDescent="0.25"/>
    <row r="12" spans="1:10" ht="19.5" x14ac:dyDescent="0.3">
      <c r="B12" s="118" t="s">
        <v>27</v>
      </c>
      <c r="C12" s="106"/>
      <c r="D12" s="106"/>
      <c r="E12" s="44"/>
      <c r="G12" s="32"/>
    </row>
    <row r="13" spans="1:10" ht="20.25" x14ac:dyDescent="0.3">
      <c r="B13" s="118"/>
      <c r="C13" s="106"/>
      <c r="D13" s="106"/>
      <c r="E13" s="44"/>
      <c r="F13" s="45"/>
      <c r="G13" s="32"/>
    </row>
    <row r="14" spans="1:10" ht="19.5" x14ac:dyDescent="0.3">
      <c r="B14" s="118"/>
      <c r="C14" s="106"/>
      <c r="D14" s="106"/>
      <c r="E14" s="44"/>
      <c r="G14" s="32"/>
    </row>
    <row r="15" spans="1:10" ht="19.5" x14ac:dyDescent="0.3">
      <c r="B15" s="106" t="s">
        <v>28</v>
      </c>
      <c r="C15" s="106"/>
      <c r="D15" s="106"/>
      <c r="E15" s="46"/>
      <c r="G15" s="32"/>
    </row>
    <row r="16" spans="1:10" ht="20.25" x14ac:dyDescent="0.3">
      <c r="B16" s="47" t="s">
        <v>29</v>
      </c>
      <c r="C16" s="47"/>
      <c r="D16" s="47"/>
      <c r="E16" s="48">
        <v>32820</v>
      </c>
      <c r="G16" s="32"/>
    </row>
    <row r="17" spans="2:7" ht="20.25" x14ac:dyDescent="0.3">
      <c r="B17" s="47" t="s">
        <v>30</v>
      </c>
      <c r="C17" s="49"/>
      <c r="D17" s="50"/>
      <c r="E17" s="51">
        <v>2347398.38</v>
      </c>
      <c r="G17" s="32"/>
    </row>
    <row r="18" spans="2:7" ht="20.25" x14ac:dyDescent="0.3">
      <c r="B18" s="106" t="s">
        <v>31</v>
      </c>
      <c r="C18" s="52"/>
      <c r="D18" s="50"/>
      <c r="E18" s="53">
        <f>SUM(E16:E17)</f>
        <v>2380218.38</v>
      </c>
      <c r="G18" s="32"/>
    </row>
    <row r="19" spans="2:7" ht="5.25" customHeight="1" x14ac:dyDescent="0.3">
      <c r="B19" s="106"/>
      <c r="C19" s="52"/>
      <c r="D19" s="50"/>
      <c r="E19" s="53"/>
      <c r="G19" s="32"/>
    </row>
    <row r="20" spans="2:7" ht="20.25" x14ac:dyDescent="0.3">
      <c r="B20" s="47" t="s">
        <v>32</v>
      </c>
      <c r="C20" s="54"/>
      <c r="D20" s="47"/>
      <c r="E20" s="55">
        <v>536517.97</v>
      </c>
      <c r="G20" s="32"/>
    </row>
    <row r="21" spans="2:7" ht="20.25" x14ac:dyDescent="0.3">
      <c r="B21" s="106" t="s">
        <v>33</v>
      </c>
      <c r="C21" s="56"/>
      <c r="D21" s="106"/>
      <c r="E21" s="57">
        <f>SUM(E18:E20)</f>
        <v>2916736.3499999996</v>
      </c>
      <c r="G21" s="32"/>
    </row>
    <row r="22" spans="2:7" ht="19.5" x14ac:dyDescent="0.3">
      <c r="B22" s="106"/>
      <c r="C22" s="56"/>
      <c r="D22" s="106"/>
      <c r="E22" s="58"/>
      <c r="G22" s="32"/>
    </row>
    <row r="23" spans="2:7" ht="19.5" x14ac:dyDescent="0.3">
      <c r="B23" s="59" t="s">
        <v>34</v>
      </c>
      <c r="C23" s="56"/>
      <c r="D23" s="106"/>
      <c r="E23" s="60"/>
      <c r="G23" s="32"/>
    </row>
    <row r="24" spans="2:7" ht="19.5" x14ac:dyDescent="0.3">
      <c r="B24" s="47" t="s">
        <v>35</v>
      </c>
      <c r="C24" s="54"/>
      <c r="D24" s="47"/>
      <c r="E24" s="58"/>
      <c r="G24" s="32"/>
    </row>
    <row r="25" spans="2:7" ht="19.5" x14ac:dyDescent="0.3">
      <c r="B25" s="47"/>
      <c r="C25" s="54"/>
      <c r="D25" s="47"/>
      <c r="E25" s="58"/>
      <c r="G25" s="32"/>
    </row>
    <row r="26" spans="2:7" ht="20.25" x14ac:dyDescent="0.3">
      <c r="B26" s="110" t="s">
        <v>36</v>
      </c>
      <c r="C26" s="110"/>
      <c r="D26" s="61">
        <v>7158056.9199999999</v>
      </c>
      <c r="E26" s="62"/>
      <c r="F26" s="63"/>
      <c r="G26" s="32"/>
    </row>
    <row r="27" spans="2:7" ht="20.25" x14ac:dyDescent="0.3">
      <c r="B27" s="64" t="s">
        <v>37</v>
      </c>
      <c r="C27" s="65"/>
      <c r="D27" s="55">
        <v>3085958.04</v>
      </c>
      <c r="E27" s="66">
        <f>+D26-D27</f>
        <v>4072098.88</v>
      </c>
      <c r="F27" s="63"/>
      <c r="G27" s="32"/>
    </row>
    <row r="28" spans="2:7" ht="20.25" x14ac:dyDescent="0.3">
      <c r="B28" s="64"/>
      <c r="C28" s="67"/>
      <c r="D28" s="61"/>
      <c r="E28" s="66"/>
      <c r="F28" s="68"/>
      <c r="G28" s="32"/>
    </row>
    <row r="29" spans="2:7" ht="20.25" x14ac:dyDescent="0.3">
      <c r="B29" s="110" t="s">
        <v>38</v>
      </c>
      <c r="C29" s="110"/>
      <c r="D29" s="69">
        <f>8472299.35+5470.19</f>
        <v>8477769.5399999991</v>
      </c>
      <c r="E29" s="66"/>
      <c r="F29" s="70"/>
      <c r="G29" s="32"/>
    </row>
    <row r="30" spans="2:7" ht="20.25" x14ac:dyDescent="0.3">
      <c r="B30" s="64" t="s">
        <v>37</v>
      </c>
      <c r="C30" s="65"/>
      <c r="D30" s="55">
        <v>6773882.8399999999</v>
      </c>
      <c r="E30" s="66">
        <f>+D29-D30</f>
        <v>1703886.6999999993</v>
      </c>
      <c r="G30" s="32"/>
    </row>
    <row r="31" spans="2:7" ht="20.25" x14ac:dyDescent="0.3">
      <c r="B31" s="64"/>
      <c r="C31" s="65"/>
      <c r="D31" s="61"/>
      <c r="E31" s="66"/>
      <c r="G31" s="32"/>
    </row>
    <row r="32" spans="2:7" ht="20.25" x14ac:dyDescent="0.3">
      <c r="B32" s="71" t="s">
        <v>39</v>
      </c>
      <c r="C32" s="65"/>
      <c r="D32" s="61">
        <v>639187.87</v>
      </c>
      <c r="E32" s="66"/>
      <c r="F32" s="68"/>
      <c r="G32" s="32"/>
    </row>
    <row r="33" spans="2:7" ht="20.25" x14ac:dyDescent="0.3">
      <c r="B33" s="64" t="s">
        <v>37</v>
      </c>
      <c r="C33" s="65"/>
      <c r="D33" s="55">
        <v>146026.4</v>
      </c>
      <c r="E33" s="66">
        <f>+D32-D33</f>
        <v>493161.47</v>
      </c>
      <c r="F33" s="68"/>
      <c r="G33" s="32"/>
    </row>
    <row r="34" spans="2:7" ht="20.25" x14ac:dyDescent="0.3">
      <c r="B34" s="64"/>
      <c r="C34" s="65"/>
      <c r="D34" s="69"/>
      <c r="E34" s="66"/>
      <c r="F34" s="68"/>
      <c r="G34" s="32"/>
    </row>
    <row r="35" spans="2:7" ht="20.25" x14ac:dyDescent="0.3">
      <c r="B35" s="71" t="s">
        <v>40</v>
      </c>
      <c r="C35" s="65"/>
      <c r="D35" s="61"/>
      <c r="E35" s="72">
        <v>3934.77</v>
      </c>
      <c r="F35" s="68"/>
      <c r="G35" s="32"/>
    </row>
    <row r="36" spans="2:7" ht="26.25" customHeight="1" x14ac:dyDescent="0.3">
      <c r="B36" s="106" t="s">
        <v>41</v>
      </c>
      <c r="C36" s="56"/>
      <c r="D36" s="73"/>
      <c r="E36" s="62">
        <f>SUM(E27:E35)</f>
        <v>6273081.8199999984</v>
      </c>
      <c r="F36" s="68"/>
      <c r="G36" s="32"/>
    </row>
    <row r="37" spans="2:7" ht="21" thickBot="1" x14ac:dyDescent="0.35">
      <c r="B37" s="106" t="s">
        <v>42</v>
      </c>
      <c r="C37" s="56"/>
      <c r="D37" s="74"/>
      <c r="E37" s="75">
        <f>+E21+E36</f>
        <v>9189818.1699999981</v>
      </c>
      <c r="G37" s="32"/>
    </row>
    <row r="38" spans="2:7" ht="21" thickTop="1" x14ac:dyDescent="0.3">
      <c r="B38" s="106"/>
      <c r="C38" s="56"/>
      <c r="D38" s="73"/>
      <c r="E38" s="76"/>
      <c r="G38" s="32"/>
    </row>
    <row r="39" spans="2:7" ht="19.5" x14ac:dyDescent="0.3">
      <c r="B39" s="106" t="s">
        <v>43</v>
      </c>
      <c r="C39" s="56"/>
      <c r="D39" s="77"/>
      <c r="E39" s="78"/>
      <c r="F39" s="79"/>
      <c r="G39" s="32"/>
    </row>
    <row r="40" spans="2:7" ht="19.5" x14ac:dyDescent="0.3">
      <c r="B40" s="106"/>
      <c r="C40" s="56"/>
      <c r="D40" s="106"/>
      <c r="E40" s="80"/>
      <c r="G40" s="32"/>
    </row>
    <row r="41" spans="2:7" ht="19.5" x14ac:dyDescent="0.3">
      <c r="B41" s="106" t="s">
        <v>44</v>
      </c>
      <c r="C41" s="56"/>
      <c r="D41" s="106"/>
      <c r="E41" s="46"/>
      <c r="G41" s="32"/>
    </row>
    <row r="42" spans="2:7" ht="24.75" x14ac:dyDescent="0.3">
      <c r="B42" s="47" t="s">
        <v>45</v>
      </c>
      <c r="C42" s="54"/>
      <c r="D42" s="47"/>
      <c r="E42" s="81">
        <v>476383.89</v>
      </c>
      <c r="G42" s="32"/>
    </row>
    <row r="43" spans="2:7" ht="20.25" x14ac:dyDescent="0.3">
      <c r="B43" s="106" t="s">
        <v>46</v>
      </c>
      <c r="C43" s="56"/>
      <c r="D43" s="106"/>
      <c r="E43" s="62"/>
      <c r="G43" s="32"/>
    </row>
    <row r="44" spans="2:7" ht="20.25" x14ac:dyDescent="0.3">
      <c r="B44" s="106" t="s">
        <v>47</v>
      </c>
      <c r="C44" s="56"/>
      <c r="D44" s="106"/>
      <c r="E44" s="62">
        <f>+E42</f>
        <v>476383.89</v>
      </c>
      <c r="G44" s="32"/>
    </row>
    <row r="45" spans="2:7" ht="20.25" x14ac:dyDescent="0.3">
      <c r="B45" s="106" t="s">
        <v>48</v>
      </c>
      <c r="C45" s="56"/>
      <c r="D45" s="106"/>
      <c r="E45" s="82">
        <f>+E43+E44</f>
        <v>476383.89</v>
      </c>
      <c r="G45" s="32"/>
    </row>
    <row r="46" spans="2:7" ht="20.25" x14ac:dyDescent="0.3">
      <c r="B46" s="106"/>
      <c r="C46" s="56"/>
      <c r="D46" s="106"/>
      <c r="E46" s="76"/>
      <c r="G46" s="32"/>
    </row>
    <row r="47" spans="2:7" ht="20.25" x14ac:dyDescent="0.3">
      <c r="B47" s="106" t="s">
        <v>49</v>
      </c>
      <c r="C47" s="56"/>
      <c r="D47" s="106"/>
      <c r="E47" s="62"/>
      <c r="G47" s="32"/>
    </row>
    <row r="48" spans="2:7" ht="20.25" x14ac:dyDescent="0.3">
      <c r="B48" s="47" t="s">
        <v>50</v>
      </c>
      <c r="C48" s="83"/>
      <c r="D48" s="47"/>
      <c r="E48" s="84">
        <f>+E37-E45</f>
        <v>8713434.2799999975</v>
      </c>
      <c r="G48" s="32"/>
    </row>
    <row r="49" spans="1:9" ht="20.25" x14ac:dyDescent="0.3">
      <c r="B49" s="106" t="s">
        <v>51</v>
      </c>
      <c r="C49" s="56"/>
      <c r="D49" s="106"/>
      <c r="E49" s="85">
        <f>SUM(E48:E48)</f>
        <v>8713434.2799999975</v>
      </c>
      <c r="G49" s="32"/>
    </row>
    <row r="50" spans="1:9" ht="21" thickBot="1" x14ac:dyDescent="0.35">
      <c r="B50" s="106" t="s">
        <v>52</v>
      </c>
      <c r="C50" s="56"/>
      <c r="D50" s="106"/>
      <c r="E50" s="86">
        <f>+E45+E49</f>
        <v>9189818.1699999981</v>
      </c>
      <c r="G50" s="32"/>
    </row>
    <row r="51" spans="1:9" ht="20.25" thickTop="1" x14ac:dyDescent="0.3">
      <c r="B51" s="106"/>
      <c r="C51" s="106"/>
      <c r="D51" s="106"/>
      <c r="E51" s="87"/>
      <c r="G51" s="32"/>
    </row>
    <row r="52" spans="1:9" ht="19.5" x14ac:dyDescent="0.3">
      <c r="B52" s="106"/>
      <c r="C52" s="106"/>
      <c r="D52" s="106"/>
      <c r="E52" s="78"/>
      <c r="G52" s="32"/>
    </row>
    <row r="53" spans="1:9" ht="16.5" x14ac:dyDescent="0.25">
      <c r="B53" s="106"/>
      <c r="C53" s="106"/>
      <c r="D53" s="106"/>
      <c r="E53" s="78"/>
    </row>
    <row r="54" spans="1:9" ht="16.5" x14ac:dyDescent="0.25">
      <c r="B54" s="106"/>
      <c r="C54" s="106"/>
      <c r="D54" s="106"/>
      <c r="E54" s="78"/>
    </row>
    <row r="55" spans="1:9" ht="16.5" x14ac:dyDescent="0.25">
      <c r="B55" s="106"/>
      <c r="C55" s="106"/>
      <c r="D55" s="106"/>
      <c r="E55" s="78"/>
    </row>
    <row r="56" spans="1:9" ht="16.5" x14ac:dyDescent="0.25">
      <c r="B56" s="106"/>
      <c r="C56" s="106"/>
      <c r="D56" s="106"/>
      <c r="E56" s="78"/>
    </row>
    <row r="57" spans="1:9" ht="16.5" x14ac:dyDescent="0.25">
      <c r="B57" s="106"/>
      <c r="C57" s="106"/>
      <c r="D57" s="106"/>
      <c r="E57" s="78"/>
    </row>
    <row r="58" spans="1:9" s="89" customFormat="1" ht="19.5" customHeight="1" x14ac:dyDescent="0.25">
      <c r="A58" s="88" t="s">
        <v>53</v>
      </c>
      <c r="C58" s="90" t="s">
        <v>54</v>
      </c>
      <c r="E58" s="90" t="s">
        <v>55</v>
      </c>
      <c r="F58" s="91"/>
      <c r="H58" s="92"/>
    </row>
    <row r="59" spans="1:9" s="89" customFormat="1" ht="19.5" x14ac:dyDescent="0.3">
      <c r="A59" s="93" t="s">
        <v>56</v>
      </c>
      <c r="C59" s="94" t="s">
        <v>57</v>
      </c>
      <c r="E59" s="94" t="s">
        <v>58</v>
      </c>
      <c r="F59" s="91"/>
      <c r="H59" s="92"/>
      <c r="I59" s="92"/>
    </row>
    <row r="60" spans="1:9" customFormat="1" ht="19.5" customHeight="1" x14ac:dyDescent="0.25">
      <c r="A60" s="95" t="s">
        <v>59</v>
      </c>
      <c r="B60" s="92"/>
      <c r="C60" s="96" t="s">
        <v>60</v>
      </c>
      <c r="D60" s="2"/>
      <c r="E60" s="96" t="s">
        <v>61</v>
      </c>
      <c r="F60" s="91"/>
      <c r="G60" s="2"/>
      <c r="H60" s="2"/>
      <c r="I60" s="2"/>
    </row>
    <row r="61" spans="1:9" customFormat="1" ht="19.5" x14ac:dyDescent="0.3">
      <c r="A61" s="2"/>
      <c r="B61" s="97"/>
      <c r="C61" s="97"/>
      <c r="D61" s="32"/>
      <c r="E61" s="97"/>
      <c r="F61" s="32"/>
      <c r="G61" s="32"/>
      <c r="H61" s="2"/>
      <c r="I61" s="2"/>
    </row>
    <row r="62" spans="1:9" customFormat="1" ht="31.5" customHeight="1" x14ac:dyDescent="0.25">
      <c r="A62" s="2"/>
      <c r="B62" s="98"/>
      <c r="C62" s="98"/>
      <c r="D62" s="2"/>
      <c r="E62" s="98"/>
      <c r="F62" s="2"/>
      <c r="G62" s="2"/>
      <c r="H62" s="2"/>
      <c r="I62" s="2"/>
    </row>
    <row r="63" spans="1:9" ht="17.25" thickBot="1" x14ac:dyDescent="0.3">
      <c r="B63" s="99"/>
      <c r="C63" s="99"/>
      <c r="D63" s="99"/>
      <c r="E63" s="100"/>
      <c r="F63" s="101"/>
    </row>
    <row r="64" spans="1:9" ht="16.5" customHeight="1" x14ac:dyDescent="0.25">
      <c r="B64" s="111" t="s">
        <v>3</v>
      </c>
      <c r="C64" s="111"/>
      <c r="D64" s="111"/>
      <c r="E64" s="111"/>
      <c r="F64" s="111"/>
    </row>
    <row r="65" spans="2:6" x14ac:dyDescent="0.25">
      <c r="B65" s="112" t="s">
        <v>62</v>
      </c>
      <c r="C65" s="112"/>
      <c r="D65" s="112"/>
      <c r="E65" s="112"/>
      <c r="F65" s="112"/>
    </row>
  </sheetData>
  <mergeCells count="10">
    <mergeCell ref="B26:C26"/>
    <mergeCell ref="B29:C29"/>
    <mergeCell ref="B64:F64"/>
    <mergeCell ref="B65:F65"/>
    <mergeCell ref="B2:H2"/>
    <mergeCell ref="A5:G5"/>
    <mergeCell ref="A6:G6"/>
    <mergeCell ref="B8:F8"/>
    <mergeCell ref="B9:F9"/>
    <mergeCell ref="B12:B14"/>
  </mergeCells>
  <hyperlinks>
    <hyperlink ref="B65" r:id="rId1" display="http://www.ccdf.gob.do/" xr:uid="{BC15E18E-C63C-4D9B-92CA-31D8D40358A5}"/>
  </hyperlinks>
  <pageMargins left="0.70866141732283472" right="0.70866141732283472" top="0.74803149606299213" bottom="0.74803149606299213" header="0.31496062992125984" footer="0.31496062992125984"/>
  <pageSetup scale="49" orientation="portrait" r:id="rId2"/>
  <drawing r:id="rId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1780A-FBE0-4036-8752-24DD9AFA8B4C}">
  <sheetPr>
    <pageSetUpPr fitToPage="1"/>
  </sheetPr>
  <dimension ref="B1:J161"/>
  <sheetViews>
    <sheetView tabSelected="1" view="pageBreakPreview" topLeftCell="D1" zoomScaleNormal="100" zoomScaleSheetLayoutView="100" workbookViewId="0">
      <selection activeCell="K14" sqref="K14"/>
    </sheetView>
  </sheetViews>
  <sheetFormatPr baseColWidth="10" defaultRowHeight="15" x14ac:dyDescent="0.25"/>
  <cols>
    <col min="2" max="2" width="9.28515625" customWidth="1"/>
    <col min="3" max="3" width="22" customWidth="1"/>
    <col min="4" max="4" width="19" customWidth="1"/>
    <col min="5" max="5" width="71" customWidth="1"/>
    <col min="6" max="6" width="20" customWidth="1"/>
    <col min="7" max="7" width="21.7109375" customWidth="1"/>
    <col min="8" max="8" width="21.28515625" customWidth="1"/>
    <col min="10" max="10" width="18.42578125" customWidth="1"/>
  </cols>
  <sheetData>
    <row r="1" spans="2:10" ht="4.5" customHeight="1" x14ac:dyDescent="0.25">
      <c r="B1" s="2"/>
      <c r="C1" s="2"/>
      <c r="D1" s="2"/>
      <c r="E1" s="2"/>
      <c r="F1" s="2"/>
      <c r="G1" s="2"/>
      <c r="H1" s="2"/>
    </row>
    <row r="2" spans="2:10" ht="15" customHeight="1" x14ac:dyDescent="0.25">
      <c r="B2" s="127"/>
      <c r="C2" s="127"/>
      <c r="D2" s="127"/>
      <c r="E2" s="127"/>
      <c r="F2" s="127"/>
      <c r="G2" s="127"/>
      <c r="H2" s="127"/>
    </row>
    <row r="3" spans="2:10" ht="15" customHeight="1" x14ac:dyDescent="0.25">
      <c r="B3" s="127"/>
      <c r="C3" s="127"/>
      <c r="D3" s="127"/>
      <c r="E3" s="127"/>
      <c r="F3" s="127"/>
      <c r="G3" s="127"/>
      <c r="H3" s="127"/>
    </row>
    <row r="4" spans="2:10" ht="34.5" customHeight="1" x14ac:dyDescent="0.25">
      <c r="B4" s="128"/>
      <c r="C4" s="128"/>
      <c r="D4" s="128"/>
      <c r="E4" s="128"/>
      <c r="F4" s="128"/>
      <c r="G4" s="128"/>
      <c r="H4" s="128"/>
    </row>
    <row r="5" spans="2:10" ht="5.25" customHeight="1" x14ac:dyDescent="0.25">
      <c r="B5" s="127" t="s">
        <v>5</v>
      </c>
      <c r="C5" s="127"/>
      <c r="D5" s="127"/>
      <c r="E5" s="127"/>
      <c r="F5" s="127"/>
      <c r="G5" s="127"/>
      <c r="H5" s="127"/>
    </row>
    <row r="6" spans="2:10" ht="28.5" customHeight="1" x14ac:dyDescent="0.25">
      <c r="B6" s="127"/>
      <c r="C6" s="127"/>
      <c r="D6" s="127"/>
      <c r="E6" s="127"/>
      <c r="F6" s="127"/>
      <c r="G6" s="127"/>
      <c r="H6" s="127"/>
    </row>
    <row r="7" spans="2:10" ht="20.25" x14ac:dyDescent="0.25">
      <c r="B7" s="129" t="s">
        <v>6</v>
      </c>
      <c r="C7" s="129"/>
      <c r="D7" s="129"/>
      <c r="E7" s="129"/>
      <c r="F7" s="129"/>
      <c r="G7" s="129"/>
      <c r="H7" s="129"/>
    </row>
    <row r="8" spans="2:10" ht="18" x14ac:dyDescent="0.25">
      <c r="B8" s="130" t="s">
        <v>64</v>
      </c>
      <c r="C8" s="130"/>
      <c r="D8" s="130"/>
      <c r="E8" s="130"/>
      <c r="F8" s="130"/>
      <c r="G8" s="130"/>
      <c r="H8" s="130"/>
    </row>
    <row r="9" spans="2:10" ht="26.25" customHeight="1" thickBot="1" x14ac:dyDescent="0.3">
      <c r="B9" s="130" t="s">
        <v>7</v>
      </c>
      <c r="C9" s="130"/>
      <c r="D9" s="130"/>
      <c r="E9" s="130"/>
      <c r="F9" s="130"/>
      <c r="G9" s="130"/>
      <c r="H9" s="130"/>
    </row>
    <row r="10" spans="2:10" ht="30" customHeight="1" thickBot="1" x14ac:dyDescent="0.3">
      <c r="B10" s="125"/>
      <c r="C10" s="126" t="s">
        <v>8</v>
      </c>
      <c r="D10" s="126"/>
      <c r="E10" s="126"/>
      <c r="F10" s="126"/>
      <c r="G10" s="126"/>
      <c r="H10" s="126"/>
    </row>
    <row r="11" spans="2:10" ht="17.25" thickBot="1" x14ac:dyDescent="0.3">
      <c r="B11" s="125"/>
      <c r="C11" s="125"/>
      <c r="D11" s="125"/>
      <c r="E11" s="3"/>
      <c r="F11" s="125" t="s">
        <v>9</v>
      </c>
      <c r="G11" s="125"/>
      <c r="H11" s="125"/>
    </row>
    <row r="12" spans="2:10" ht="39.75" customHeight="1" thickBot="1" x14ac:dyDescent="0.3">
      <c r="B12" s="125"/>
      <c r="C12" s="4" t="s">
        <v>10</v>
      </c>
      <c r="D12" s="104" t="s">
        <v>11</v>
      </c>
      <c r="E12" s="3" t="s">
        <v>12</v>
      </c>
      <c r="F12" s="104" t="s">
        <v>13</v>
      </c>
      <c r="G12" s="104" t="s">
        <v>14</v>
      </c>
      <c r="H12" s="104" t="s">
        <v>15</v>
      </c>
    </row>
    <row r="13" spans="2:10" ht="24.95" customHeight="1" thickBot="1" x14ac:dyDescent="0.3">
      <c r="B13" s="5"/>
      <c r="C13" s="6"/>
      <c r="D13" s="7"/>
      <c r="E13" s="8" t="s">
        <v>16</v>
      </c>
      <c r="F13" s="7"/>
      <c r="G13" s="7"/>
      <c r="H13" s="9">
        <f>+'[1]INGRESOS Y EGRESOS AGOSTO'!H100</f>
        <v>2600728.7900000005</v>
      </c>
    </row>
    <row r="14" spans="2:10" ht="24.95" customHeight="1" thickBot="1" x14ac:dyDescent="0.3">
      <c r="B14" s="5"/>
      <c r="C14" s="10" t="d">
        <v>2022-09-01</v>
      </c>
      <c r="D14" s="7"/>
      <c r="E14" s="11" t="s">
        <v>65</v>
      </c>
      <c r="F14" s="12"/>
      <c r="G14" s="13"/>
      <c r="H14" s="14">
        <f>H13+F14-G14</f>
        <v>2600728.7900000005</v>
      </c>
    </row>
    <row r="15" spans="2:10" ht="24.95" customHeight="1" thickBot="1" x14ac:dyDescent="0.3">
      <c r="B15" s="5"/>
      <c r="C15" s="10" t="d">
        <v>2022-09-01</v>
      </c>
      <c r="D15" s="7"/>
      <c r="E15" s="11" t="s">
        <v>66</v>
      </c>
      <c r="F15" s="19">
        <v>10000</v>
      </c>
      <c r="G15" s="15"/>
      <c r="H15" s="14">
        <f t="shared" ref="H15:H78" si="0">H14+F15-G15</f>
        <v>2610728.7900000005</v>
      </c>
    </row>
    <row r="16" spans="2:10" ht="24.95" customHeight="1" thickBot="1" x14ac:dyDescent="0.3">
      <c r="B16" s="5"/>
      <c r="C16" s="10" t="d">
        <v>2022-09-01</v>
      </c>
      <c r="D16" s="16"/>
      <c r="E16" s="11" t="s">
        <v>67</v>
      </c>
      <c r="F16" s="19">
        <v>5000</v>
      </c>
      <c r="G16" s="15"/>
      <c r="H16" s="14">
        <f t="shared" si="0"/>
        <v>2615728.7900000005</v>
      </c>
      <c r="J16" s="17"/>
    </row>
    <row r="17" spans="2:8" ht="24.95" customHeight="1" thickBot="1" x14ac:dyDescent="0.3">
      <c r="B17" s="5"/>
      <c r="C17" s="10" t="d">
        <v>2022-09-01</v>
      </c>
      <c r="D17" s="16"/>
      <c r="E17" s="11" t="s">
        <v>68</v>
      </c>
      <c r="F17" s="19">
        <v>5000</v>
      </c>
      <c r="G17" s="15"/>
      <c r="H17" s="14">
        <f t="shared" si="0"/>
        <v>2620728.7900000005</v>
      </c>
    </row>
    <row r="18" spans="2:8" ht="24.95" customHeight="1" thickBot="1" x14ac:dyDescent="0.3">
      <c r="B18" s="5"/>
      <c r="C18" s="10" t="d">
        <v>2022-09-01</v>
      </c>
      <c r="D18" s="16"/>
      <c r="E18" s="11" t="s">
        <v>69</v>
      </c>
      <c r="F18" s="19">
        <v>20000</v>
      </c>
      <c r="G18" s="15"/>
      <c r="H18" s="14">
        <f t="shared" si="0"/>
        <v>2640728.7900000005</v>
      </c>
    </row>
    <row r="19" spans="2:8" ht="24.95" customHeight="1" thickBot="1" x14ac:dyDescent="0.3">
      <c r="B19" s="5"/>
      <c r="C19" s="10" t="d">
        <v>2022-09-02</v>
      </c>
      <c r="D19" s="18"/>
      <c r="E19" s="11" t="s">
        <v>70</v>
      </c>
      <c r="F19" s="19">
        <v>91802</v>
      </c>
      <c r="G19" s="15"/>
      <c r="H19" s="14">
        <f t="shared" si="0"/>
        <v>2732530.7900000005</v>
      </c>
    </row>
    <row r="20" spans="2:8" ht="24.95" customHeight="1" thickBot="1" x14ac:dyDescent="0.3">
      <c r="B20" s="5"/>
      <c r="C20" s="10" t="d">
        <v>2022-09-02</v>
      </c>
      <c r="D20" s="16"/>
      <c r="E20" s="11" t="s">
        <v>71</v>
      </c>
      <c r="F20" s="19"/>
      <c r="G20" s="19">
        <v>15550</v>
      </c>
      <c r="H20" s="14">
        <f t="shared" si="0"/>
        <v>2716980.7900000005</v>
      </c>
    </row>
    <row r="21" spans="2:8" ht="24.95" customHeight="1" thickBot="1" x14ac:dyDescent="0.3">
      <c r="B21" s="5"/>
      <c r="C21" s="10" t="d">
        <v>2022-09-02</v>
      </c>
      <c r="D21" s="16"/>
      <c r="E21" s="11" t="s">
        <v>72</v>
      </c>
      <c r="F21" s="19"/>
      <c r="G21" s="19">
        <v>8550</v>
      </c>
      <c r="H21" s="14">
        <f t="shared" si="0"/>
        <v>2708430.7900000005</v>
      </c>
    </row>
    <row r="22" spans="2:8" ht="24.95" customHeight="1" thickBot="1" x14ac:dyDescent="0.3">
      <c r="B22" s="5"/>
      <c r="C22" s="10" t="d">
        <v>2022-09-02</v>
      </c>
      <c r="D22" s="16"/>
      <c r="E22" s="11" t="s">
        <v>73</v>
      </c>
      <c r="F22" s="19"/>
      <c r="G22" s="19">
        <v>12700</v>
      </c>
      <c r="H22" s="14">
        <f t="shared" si="0"/>
        <v>2695730.7900000005</v>
      </c>
    </row>
    <row r="23" spans="2:8" ht="24.95" customHeight="1" thickBot="1" x14ac:dyDescent="0.3">
      <c r="B23" s="5"/>
      <c r="C23" s="10" t="d">
        <v>2022-09-02</v>
      </c>
      <c r="D23" s="20"/>
      <c r="E23" s="11" t="s">
        <v>74</v>
      </c>
      <c r="F23" s="19"/>
      <c r="G23" s="19">
        <v>9000</v>
      </c>
      <c r="H23" s="14">
        <f t="shared" si="0"/>
        <v>2686730.7900000005</v>
      </c>
    </row>
    <row r="24" spans="2:8" ht="24.95" customHeight="1" thickBot="1" x14ac:dyDescent="0.3">
      <c r="B24" s="5"/>
      <c r="C24" s="10" t="d">
        <v>2022-09-02</v>
      </c>
      <c r="D24" s="16"/>
      <c r="E24" s="11" t="s">
        <v>75</v>
      </c>
      <c r="F24" s="19"/>
      <c r="G24" s="19">
        <v>12700</v>
      </c>
      <c r="H24" s="14">
        <f t="shared" si="0"/>
        <v>2674030.7900000005</v>
      </c>
    </row>
    <row r="25" spans="2:8" ht="24.95" customHeight="1" thickBot="1" x14ac:dyDescent="0.3">
      <c r="B25" s="5"/>
      <c r="C25" s="10" t="d">
        <v>2022-09-02</v>
      </c>
      <c r="D25" s="16"/>
      <c r="E25" s="11" t="s">
        <v>76</v>
      </c>
      <c r="F25" s="19"/>
      <c r="G25" s="19">
        <v>8550</v>
      </c>
      <c r="H25" s="14">
        <f t="shared" si="0"/>
        <v>2665480.7900000005</v>
      </c>
    </row>
    <row r="26" spans="2:8" ht="24.95" customHeight="1" thickBot="1" x14ac:dyDescent="0.3">
      <c r="B26" s="5"/>
      <c r="C26" s="10" t="d">
        <v>2022-09-02</v>
      </c>
      <c r="D26" s="16"/>
      <c r="E26" s="11" t="s">
        <v>77</v>
      </c>
      <c r="F26" s="19"/>
      <c r="G26" s="19">
        <v>2425.9</v>
      </c>
      <c r="H26" s="14">
        <f t="shared" si="0"/>
        <v>2663054.8900000006</v>
      </c>
    </row>
    <row r="27" spans="2:8" ht="24.95" customHeight="1" thickBot="1" x14ac:dyDescent="0.3">
      <c r="B27" s="5"/>
      <c r="C27" s="10" t="d">
        <v>2022-09-02</v>
      </c>
      <c r="D27" s="18"/>
      <c r="E27" s="11" t="s">
        <v>78</v>
      </c>
      <c r="F27" s="19"/>
      <c r="G27" s="19">
        <v>5600</v>
      </c>
      <c r="H27" s="14">
        <f t="shared" si="0"/>
        <v>2657454.8900000006</v>
      </c>
    </row>
    <row r="28" spans="2:8" ht="24.95" customHeight="1" thickBot="1" x14ac:dyDescent="0.3">
      <c r="B28" s="5"/>
      <c r="C28" s="10" t="d">
        <v>2022-09-02</v>
      </c>
      <c r="D28" s="16"/>
      <c r="E28" s="11" t="s">
        <v>79</v>
      </c>
      <c r="F28" s="19"/>
      <c r="G28" s="19">
        <v>4800</v>
      </c>
      <c r="H28" s="14">
        <f t="shared" si="0"/>
        <v>2652654.8900000006</v>
      </c>
    </row>
    <row r="29" spans="2:8" ht="24.95" customHeight="1" thickBot="1" x14ac:dyDescent="0.3">
      <c r="B29" s="5"/>
      <c r="C29" s="10" t="d">
        <v>2022-09-02</v>
      </c>
      <c r="D29" s="16"/>
      <c r="E29" s="11" t="s">
        <v>80</v>
      </c>
      <c r="F29" s="15"/>
      <c r="G29" s="19">
        <v>4800</v>
      </c>
      <c r="H29" s="14">
        <f t="shared" si="0"/>
        <v>2647854.8900000006</v>
      </c>
    </row>
    <row r="30" spans="2:8" ht="24.95" customHeight="1" thickBot="1" x14ac:dyDescent="0.3">
      <c r="B30" s="5"/>
      <c r="C30" s="10" t="d">
        <v>2022-09-02</v>
      </c>
      <c r="D30" s="16"/>
      <c r="E30" s="11" t="s">
        <v>81</v>
      </c>
      <c r="F30" s="15"/>
      <c r="G30" s="19">
        <v>4800</v>
      </c>
      <c r="H30" s="14">
        <f t="shared" si="0"/>
        <v>2643054.8900000006</v>
      </c>
    </row>
    <row r="31" spans="2:8" ht="24.95" customHeight="1" thickBot="1" x14ac:dyDescent="0.3">
      <c r="B31" s="5"/>
      <c r="C31" s="10" t="d">
        <v>2022-09-02</v>
      </c>
      <c r="D31" s="16"/>
      <c r="E31" s="11" t="s">
        <v>82</v>
      </c>
      <c r="F31" s="15"/>
      <c r="G31" s="19">
        <v>14200</v>
      </c>
      <c r="H31" s="14">
        <f t="shared" si="0"/>
        <v>2628854.8900000006</v>
      </c>
    </row>
    <row r="32" spans="2:8" ht="24.95" customHeight="1" thickBot="1" x14ac:dyDescent="0.3">
      <c r="B32" s="5"/>
      <c r="C32" s="10" t="d">
        <v>2022-09-02</v>
      </c>
      <c r="D32" s="16"/>
      <c r="E32" s="11" t="s">
        <v>83</v>
      </c>
      <c r="F32" s="15"/>
      <c r="G32" s="19">
        <v>14000</v>
      </c>
      <c r="H32" s="14">
        <f t="shared" si="0"/>
        <v>2614854.8900000006</v>
      </c>
    </row>
    <row r="33" spans="2:10" ht="24.95" customHeight="1" thickBot="1" x14ac:dyDescent="0.3">
      <c r="B33" s="5"/>
      <c r="C33" s="10" t="d">
        <v>2022-09-02</v>
      </c>
      <c r="D33" s="16"/>
      <c r="E33" s="11" t="s">
        <v>84</v>
      </c>
      <c r="F33" s="15"/>
      <c r="G33" s="19">
        <v>4400</v>
      </c>
      <c r="H33" s="14">
        <f t="shared" si="0"/>
        <v>2610454.8900000006</v>
      </c>
    </row>
    <row r="34" spans="2:10" ht="24.95" customHeight="1" thickBot="1" x14ac:dyDescent="0.3">
      <c r="B34" s="5"/>
      <c r="C34" s="10" t="d">
        <v>2022-09-02</v>
      </c>
      <c r="D34" s="16"/>
      <c r="E34" s="11" t="s">
        <v>85</v>
      </c>
      <c r="F34" s="15"/>
      <c r="G34" s="19">
        <v>4800</v>
      </c>
      <c r="H34" s="14">
        <f t="shared" si="0"/>
        <v>2605654.8900000006</v>
      </c>
    </row>
    <row r="35" spans="2:10" ht="24.95" customHeight="1" thickBot="1" x14ac:dyDescent="0.3">
      <c r="B35" s="5"/>
      <c r="C35" s="10" t="d">
        <v>2022-09-02</v>
      </c>
      <c r="D35" s="16"/>
      <c r="E35" s="11" t="s">
        <v>86</v>
      </c>
      <c r="F35" s="15"/>
      <c r="G35" s="19">
        <v>4800</v>
      </c>
      <c r="H35" s="14">
        <f t="shared" si="0"/>
        <v>2600854.8900000006</v>
      </c>
    </row>
    <row r="36" spans="2:10" ht="24.95" customHeight="1" thickBot="1" x14ac:dyDescent="0.3">
      <c r="B36" s="5"/>
      <c r="C36" s="10" t="d">
        <v>2022-09-02</v>
      </c>
      <c r="D36" s="16"/>
      <c r="E36" s="11" t="s">
        <v>87</v>
      </c>
      <c r="F36" s="15"/>
      <c r="G36" s="19">
        <v>20000</v>
      </c>
      <c r="H36" s="14">
        <f t="shared" si="0"/>
        <v>2580854.8900000006</v>
      </c>
    </row>
    <row r="37" spans="2:10" ht="24.95" customHeight="1" thickBot="1" x14ac:dyDescent="0.3">
      <c r="B37" s="5"/>
      <c r="C37" s="10" t="d">
        <v>2022-09-02</v>
      </c>
      <c r="D37" s="16"/>
      <c r="E37" s="11" t="s">
        <v>88</v>
      </c>
      <c r="F37" s="15"/>
      <c r="G37" s="19">
        <v>4800</v>
      </c>
      <c r="H37" s="14">
        <f t="shared" si="0"/>
        <v>2576054.8900000006</v>
      </c>
    </row>
    <row r="38" spans="2:10" ht="24.95" customHeight="1" thickBot="1" x14ac:dyDescent="0.3">
      <c r="B38" s="5"/>
      <c r="C38" s="10" t="d">
        <v>2022-09-02</v>
      </c>
      <c r="D38" s="16"/>
      <c r="E38" s="11" t="s">
        <v>89</v>
      </c>
      <c r="F38" s="15"/>
      <c r="G38" s="19">
        <v>4800</v>
      </c>
      <c r="H38" s="14">
        <f t="shared" si="0"/>
        <v>2571254.8900000006</v>
      </c>
    </row>
    <row r="39" spans="2:10" ht="24.95" customHeight="1" thickBot="1" x14ac:dyDescent="0.3">
      <c r="B39" s="5"/>
      <c r="C39" s="10" t="d">
        <v>2022-09-05</v>
      </c>
      <c r="D39" s="16"/>
      <c r="E39" s="11" t="s">
        <v>90</v>
      </c>
      <c r="F39" s="19">
        <v>8000</v>
      </c>
      <c r="G39" s="15"/>
      <c r="H39" s="14">
        <f t="shared" si="0"/>
        <v>2579254.8900000006</v>
      </c>
    </row>
    <row r="40" spans="2:10" ht="24.95" customHeight="1" thickBot="1" x14ac:dyDescent="0.3">
      <c r="B40" s="5"/>
      <c r="C40" s="10" t="d">
        <v>2022-09-05</v>
      </c>
      <c r="D40" s="18"/>
      <c r="E40" s="11" t="s">
        <v>91</v>
      </c>
      <c r="F40" s="19">
        <v>8000</v>
      </c>
      <c r="G40" s="15"/>
      <c r="H40" s="14">
        <f t="shared" si="0"/>
        <v>2587254.8900000006</v>
      </c>
    </row>
    <row r="41" spans="2:10" ht="24.95" customHeight="1" thickBot="1" x14ac:dyDescent="0.3">
      <c r="B41" s="5"/>
      <c r="C41" s="10" t="d">
        <v>2022-09-05</v>
      </c>
      <c r="D41" s="16"/>
      <c r="E41" s="11" t="s">
        <v>92</v>
      </c>
      <c r="F41" s="19">
        <v>5000</v>
      </c>
      <c r="G41" s="15"/>
      <c r="H41" s="14">
        <f t="shared" si="0"/>
        <v>2592254.8900000006</v>
      </c>
      <c r="J41" s="17"/>
    </row>
    <row r="42" spans="2:10" ht="24.95" customHeight="1" thickBot="1" x14ac:dyDescent="0.3">
      <c r="B42" s="5"/>
      <c r="C42" s="10" t="d">
        <v>2022-09-05</v>
      </c>
      <c r="D42" s="16"/>
      <c r="E42" s="11" t="s">
        <v>93</v>
      </c>
      <c r="F42" s="19">
        <v>8000</v>
      </c>
      <c r="G42" s="15"/>
      <c r="H42" s="14">
        <f t="shared" si="0"/>
        <v>2600254.8900000006</v>
      </c>
    </row>
    <row r="43" spans="2:10" ht="24.95" customHeight="1" thickBot="1" x14ac:dyDescent="0.3">
      <c r="B43" s="5"/>
      <c r="C43" s="10" t="d">
        <v>2022-09-05</v>
      </c>
      <c r="D43" s="16"/>
      <c r="E43" s="11" t="s">
        <v>94</v>
      </c>
      <c r="F43" s="19">
        <v>5000</v>
      </c>
      <c r="G43" s="15"/>
      <c r="H43" s="14">
        <f t="shared" si="0"/>
        <v>2605254.8900000006</v>
      </c>
    </row>
    <row r="44" spans="2:10" ht="24.95" customHeight="1" thickBot="1" x14ac:dyDescent="0.3">
      <c r="B44" s="5"/>
      <c r="C44" s="10" t="d">
        <v>2022-09-06</v>
      </c>
      <c r="D44" s="16"/>
      <c r="E44" s="11" t="s">
        <v>95</v>
      </c>
      <c r="F44" s="19">
        <v>5000</v>
      </c>
      <c r="G44" s="15"/>
      <c r="H44" s="14">
        <f t="shared" si="0"/>
        <v>2610254.8900000006</v>
      </c>
    </row>
    <row r="45" spans="2:10" ht="24.95" customHeight="1" thickBot="1" x14ac:dyDescent="0.3">
      <c r="B45" s="5"/>
      <c r="C45" s="10" t="d">
        <v>2022-09-06</v>
      </c>
      <c r="D45" s="16"/>
      <c r="E45" s="11" t="s">
        <v>96</v>
      </c>
      <c r="F45" s="19">
        <v>91800</v>
      </c>
      <c r="G45" s="15"/>
      <c r="H45" s="14">
        <f t="shared" si="0"/>
        <v>2702054.8900000006</v>
      </c>
    </row>
    <row r="46" spans="2:10" ht="24.95" customHeight="1" thickBot="1" x14ac:dyDescent="0.3">
      <c r="B46" s="5"/>
      <c r="C46" s="10" t="d">
        <v>2022-09-06</v>
      </c>
      <c r="D46" s="16"/>
      <c r="E46" s="11" t="s">
        <v>97</v>
      </c>
      <c r="F46" s="19">
        <v>5000</v>
      </c>
      <c r="G46" s="15"/>
      <c r="H46" s="14">
        <f t="shared" si="0"/>
        <v>2707054.8900000006</v>
      </c>
    </row>
    <row r="47" spans="2:10" ht="24.95" customHeight="1" thickBot="1" x14ac:dyDescent="0.3">
      <c r="B47" s="5"/>
      <c r="C47" s="10" t="d">
        <v>2022-09-06</v>
      </c>
      <c r="D47" s="16"/>
      <c r="E47" s="11" t="s">
        <v>98</v>
      </c>
      <c r="F47" s="15"/>
      <c r="G47" s="19">
        <v>4989.32</v>
      </c>
      <c r="H47" s="14">
        <f t="shared" si="0"/>
        <v>2702065.5700000008</v>
      </c>
    </row>
    <row r="48" spans="2:10" ht="24.95" customHeight="1" thickBot="1" x14ac:dyDescent="0.3">
      <c r="B48" s="5"/>
      <c r="C48" s="10" t="d">
        <v>2022-09-07</v>
      </c>
      <c r="D48" s="16"/>
      <c r="E48" s="11" t="s">
        <v>99</v>
      </c>
      <c r="F48" s="15">
        <v>20000</v>
      </c>
      <c r="G48" s="15"/>
      <c r="H48" s="14">
        <f t="shared" si="0"/>
        <v>2722065.5700000008</v>
      </c>
    </row>
    <row r="49" spans="2:8" ht="24.95" customHeight="1" thickBot="1" x14ac:dyDescent="0.3">
      <c r="B49" s="5"/>
      <c r="C49" s="10" t="d">
        <v>2022-09-07</v>
      </c>
      <c r="D49" s="16"/>
      <c r="E49" s="11" t="s">
        <v>100</v>
      </c>
      <c r="F49" s="15">
        <v>20000</v>
      </c>
      <c r="G49" s="15"/>
      <c r="H49" s="14">
        <f t="shared" si="0"/>
        <v>2742065.5700000008</v>
      </c>
    </row>
    <row r="50" spans="2:8" ht="24.95" customHeight="1" thickBot="1" x14ac:dyDescent="0.3">
      <c r="B50" s="5"/>
      <c r="C50" s="10" t="d">
        <v>2022-09-08</v>
      </c>
      <c r="D50" s="16"/>
      <c r="E50" s="11" t="s">
        <v>101</v>
      </c>
      <c r="F50" s="15"/>
      <c r="G50" s="15"/>
      <c r="H50" s="14">
        <f t="shared" si="0"/>
        <v>2742065.5700000008</v>
      </c>
    </row>
    <row r="51" spans="2:8" ht="24.95" customHeight="1" thickBot="1" x14ac:dyDescent="0.3">
      <c r="B51" s="5"/>
      <c r="C51" s="10" t="d">
        <v>2022-09-08</v>
      </c>
      <c r="D51" s="16"/>
      <c r="E51" s="11" t="s">
        <v>102</v>
      </c>
      <c r="F51" s="15">
        <v>8000</v>
      </c>
      <c r="G51" s="15"/>
      <c r="H51" s="14">
        <f t="shared" si="0"/>
        <v>2750065.5700000008</v>
      </c>
    </row>
    <row r="52" spans="2:8" ht="24.95" customHeight="1" thickBot="1" x14ac:dyDescent="0.3">
      <c r="B52" s="5"/>
      <c r="C52" s="10" t="d">
        <v>2022-09-09</v>
      </c>
      <c r="D52" s="16"/>
      <c r="E52" s="11" t="s">
        <v>103</v>
      </c>
      <c r="F52" s="15">
        <v>5000</v>
      </c>
      <c r="G52" s="15"/>
      <c r="H52" s="14">
        <f t="shared" si="0"/>
        <v>2755065.5700000008</v>
      </c>
    </row>
    <row r="53" spans="2:8" ht="24.95" customHeight="1" thickBot="1" x14ac:dyDescent="0.3">
      <c r="B53" s="5"/>
      <c r="C53" s="10" t="d">
        <v>2022-09-09</v>
      </c>
      <c r="D53" s="16"/>
      <c r="E53" s="11" t="s">
        <v>104</v>
      </c>
      <c r="F53" s="15">
        <v>8000</v>
      </c>
      <c r="G53" s="15"/>
      <c r="H53" s="14">
        <f t="shared" si="0"/>
        <v>2763065.5700000008</v>
      </c>
    </row>
    <row r="54" spans="2:8" ht="24.95" customHeight="1" thickBot="1" x14ac:dyDescent="0.3">
      <c r="B54" s="5"/>
      <c r="C54" s="10" t="d">
        <v>2022-09-09</v>
      </c>
      <c r="D54" s="16"/>
      <c r="E54" s="11" t="s">
        <v>105</v>
      </c>
      <c r="F54" s="15">
        <v>5000</v>
      </c>
      <c r="G54" s="15"/>
      <c r="H54" s="14">
        <f t="shared" si="0"/>
        <v>2768065.5700000008</v>
      </c>
    </row>
    <row r="55" spans="2:8" ht="24.95" customHeight="1" thickBot="1" x14ac:dyDescent="0.3">
      <c r="B55" s="5"/>
      <c r="C55" s="10" t="d">
        <v>2022-09-09</v>
      </c>
      <c r="D55" s="16"/>
      <c r="E55" s="11" t="s">
        <v>106</v>
      </c>
      <c r="F55" s="15">
        <v>8000</v>
      </c>
      <c r="G55" s="15"/>
      <c r="H55" s="14">
        <f t="shared" si="0"/>
        <v>2776065.5700000008</v>
      </c>
    </row>
    <row r="56" spans="2:8" ht="24.95" customHeight="1" thickBot="1" x14ac:dyDescent="0.3">
      <c r="B56" s="5"/>
      <c r="C56" s="10" t="d">
        <v>2022-09-09</v>
      </c>
      <c r="D56" s="16"/>
      <c r="E56" s="11" t="s">
        <v>107</v>
      </c>
      <c r="F56" s="15">
        <v>5000</v>
      </c>
      <c r="G56" s="15"/>
      <c r="H56" s="14">
        <f t="shared" si="0"/>
        <v>2781065.5700000008</v>
      </c>
    </row>
    <row r="57" spans="2:8" ht="24.95" customHeight="1" thickBot="1" x14ac:dyDescent="0.3">
      <c r="B57" s="5"/>
      <c r="C57" s="10" t="d">
        <v>2022-09-09</v>
      </c>
      <c r="D57" s="16"/>
      <c r="E57" s="11" t="s">
        <v>108</v>
      </c>
      <c r="F57" s="15">
        <v>5000</v>
      </c>
      <c r="G57" s="15"/>
      <c r="H57" s="14">
        <f t="shared" si="0"/>
        <v>2786065.5700000008</v>
      </c>
    </row>
    <row r="58" spans="2:8" ht="24.95" customHeight="1" thickBot="1" x14ac:dyDescent="0.3">
      <c r="B58" s="5"/>
      <c r="C58" s="10" t="d">
        <v>2022-09-09</v>
      </c>
      <c r="D58" s="16"/>
      <c r="E58" s="11" t="s">
        <v>109</v>
      </c>
      <c r="F58" s="15"/>
      <c r="G58" s="15">
        <v>4800</v>
      </c>
      <c r="H58" s="14">
        <f t="shared" si="0"/>
        <v>2781265.5700000008</v>
      </c>
    </row>
    <row r="59" spans="2:8" ht="24.95" customHeight="1" thickBot="1" x14ac:dyDescent="0.3">
      <c r="B59" s="5"/>
      <c r="C59" s="10" t="d">
        <v>2022-09-09</v>
      </c>
      <c r="D59" s="16"/>
      <c r="E59" s="11" t="s">
        <v>110</v>
      </c>
      <c r="F59" s="15"/>
      <c r="G59" s="15">
        <v>4800</v>
      </c>
      <c r="H59" s="14">
        <f t="shared" si="0"/>
        <v>2776465.5700000008</v>
      </c>
    </row>
    <row r="60" spans="2:8" ht="24.95" customHeight="1" thickBot="1" x14ac:dyDescent="0.3">
      <c r="B60" s="5"/>
      <c r="C60" s="10" t="d">
        <v>2022-09-09</v>
      </c>
      <c r="D60" s="16"/>
      <c r="E60" s="11" t="s">
        <v>111</v>
      </c>
      <c r="F60" s="15"/>
      <c r="G60" s="15">
        <v>14200</v>
      </c>
      <c r="H60" s="14">
        <f t="shared" si="0"/>
        <v>2762265.5700000008</v>
      </c>
    </row>
    <row r="61" spans="2:8" ht="24.95" customHeight="1" thickBot="1" x14ac:dyDescent="0.3">
      <c r="B61" s="5"/>
      <c r="C61" s="10" t="d">
        <v>2022-09-09</v>
      </c>
      <c r="D61" s="16"/>
      <c r="E61" s="11" t="s">
        <v>112</v>
      </c>
      <c r="F61" s="15"/>
      <c r="G61" s="15">
        <v>4800</v>
      </c>
      <c r="H61" s="14">
        <f t="shared" si="0"/>
        <v>2757465.5700000008</v>
      </c>
    </row>
    <row r="62" spans="2:8" ht="24.95" customHeight="1" thickBot="1" x14ac:dyDescent="0.3">
      <c r="B62" s="5"/>
      <c r="C62" s="10" t="d">
        <v>2022-09-09</v>
      </c>
      <c r="D62" s="16"/>
      <c r="E62" s="11" t="s">
        <v>113</v>
      </c>
      <c r="F62" s="15"/>
      <c r="G62" s="15">
        <v>20000</v>
      </c>
      <c r="H62" s="14">
        <f t="shared" si="0"/>
        <v>2737465.5700000008</v>
      </c>
    </row>
    <row r="63" spans="2:8" ht="24.95" customHeight="1" thickBot="1" x14ac:dyDescent="0.3">
      <c r="B63" s="5"/>
      <c r="C63" s="10" t="d">
        <v>2022-09-09</v>
      </c>
      <c r="D63" s="16"/>
      <c r="E63" s="11" t="s">
        <v>114</v>
      </c>
      <c r="F63" s="15"/>
      <c r="G63" s="15">
        <v>4800</v>
      </c>
      <c r="H63" s="14">
        <f t="shared" si="0"/>
        <v>2732665.5700000008</v>
      </c>
    </row>
    <row r="64" spans="2:8" ht="24.95" customHeight="1" thickBot="1" x14ac:dyDescent="0.3">
      <c r="B64" s="5"/>
      <c r="C64" s="10" t="d">
        <v>2022-09-09</v>
      </c>
      <c r="D64" s="18"/>
      <c r="E64" s="11" t="s">
        <v>115</v>
      </c>
      <c r="F64" s="15"/>
      <c r="G64" s="15">
        <v>9900</v>
      </c>
      <c r="H64" s="14">
        <f t="shared" si="0"/>
        <v>2722765.5700000008</v>
      </c>
    </row>
    <row r="65" spans="2:10" ht="24.95" customHeight="1" thickBot="1" x14ac:dyDescent="0.3">
      <c r="B65" s="5"/>
      <c r="C65" s="10" t="d">
        <v>2022-09-09</v>
      </c>
      <c r="D65" s="16"/>
      <c r="E65" s="11" t="s">
        <v>116</v>
      </c>
      <c r="F65" s="15"/>
      <c r="G65" s="15">
        <v>7950</v>
      </c>
      <c r="H65" s="14">
        <f t="shared" si="0"/>
        <v>2714815.5700000008</v>
      </c>
    </row>
    <row r="66" spans="2:10" ht="24.75" customHeight="1" thickBot="1" x14ac:dyDescent="0.3">
      <c r="B66" s="5"/>
      <c r="C66" s="10" t="d">
        <v>2022-09-09</v>
      </c>
      <c r="D66" s="16"/>
      <c r="E66" s="11" t="s">
        <v>117</v>
      </c>
      <c r="F66" s="15"/>
      <c r="G66" s="15">
        <v>7950</v>
      </c>
      <c r="H66" s="14">
        <f t="shared" si="0"/>
        <v>2706865.5700000008</v>
      </c>
    </row>
    <row r="67" spans="2:10" ht="24.95" customHeight="1" thickBot="1" x14ac:dyDescent="0.3">
      <c r="B67" s="5"/>
      <c r="C67" s="10" t="d">
        <v>2022-09-09</v>
      </c>
      <c r="D67" s="16"/>
      <c r="E67" s="11" t="s">
        <v>118</v>
      </c>
      <c r="F67" s="15"/>
      <c r="G67" s="15">
        <v>5250</v>
      </c>
      <c r="H67" s="14">
        <f t="shared" si="0"/>
        <v>2701615.5700000008</v>
      </c>
    </row>
    <row r="68" spans="2:10" ht="24.95" customHeight="1" thickBot="1" x14ac:dyDescent="0.3">
      <c r="B68" s="5"/>
      <c r="C68" s="10" t="d">
        <v>2022-09-12</v>
      </c>
      <c r="D68" s="16"/>
      <c r="E68" s="11" t="s">
        <v>119</v>
      </c>
      <c r="F68" s="15">
        <v>50000</v>
      </c>
      <c r="G68" s="15"/>
      <c r="H68" s="14">
        <f t="shared" si="0"/>
        <v>2751615.5700000008</v>
      </c>
    </row>
    <row r="69" spans="2:10" ht="24.95" customHeight="1" thickBot="1" x14ac:dyDescent="0.3">
      <c r="B69" s="5"/>
      <c r="C69" s="10" t="d">
        <v>2022-09-12</v>
      </c>
      <c r="D69" s="21"/>
      <c r="E69" s="11" t="s">
        <v>120</v>
      </c>
      <c r="F69" s="15">
        <v>8000</v>
      </c>
      <c r="G69" s="15"/>
      <c r="H69" s="14">
        <f t="shared" si="0"/>
        <v>2759615.5700000008</v>
      </c>
    </row>
    <row r="70" spans="2:10" ht="24.95" customHeight="1" thickBot="1" x14ac:dyDescent="0.3">
      <c r="B70" s="5"/>
      <c r="C70" s="10" t="d">
        <v>2022-09-12</v>
      </c>
      <c r="D70" s="22"/>
      <c r="E70" s="11" t="s">
        <v>121</v>
      </c>
      <c r="F70" s="15">
        <v>5000</v>
      </c>
      <c r="G70" s="15"/>
      <c r="H70" s="14">
        <f t="shared" si="0"/>
        <v>2764615.5700000008</v>
      </c>
    </row>
    <row r="71" spans="2:10" ht="24.95" customHeight="1" thickBot="1" x14ac:dyDescent="0.3">
      <c r="B71" s="5"/>
      <c r="C71" s="10" t="d">
        <v>2022-09-14</v>
      </c>
      <c r="D71" s="22"/>
      <c r="E71" s="11" t="s">
        <v>122</v>
      </c>
      <c r="F71" s="15">
        <v>5000</v>
      </c>
      <c r="G71" s="15"/>
      <c r="H71" s="14">
        <f t="shared" si="0"/>
        <v>2769615.5700000008</v>
      </c>
    </row>
    <row r="72" spans="2:10" ht="24.95" customHeight="1" thickBot="1" x14ac:dyDescent="0.3">
      <c r="B72" s="5"/>
      <c r="C72" s="10" t="d">
        <v>2022-09-14</v>
      </c>
      <c r="D72" s="22"/>
      <c r="E72" s="11" t="s">
        <v>123</v>
      </c>
      <c r="F72" s="15">
        <v>8000</v>
      </c>
      <c r="G72" s="15"/>
      <c r="H72" s="14">
        <f t="shared" si="0"/>
        <v>2777615.5700000008</v>
      </c>
    </row>
    <row r="73" spans="2:10" ht="24.95" customHeight="1" thickBot="1" x14ac:dyDescent="0.3">
      <c r="B73" s="5"/>
      <c r="C73" s="10" t="d">
        <v>2022-09-14</v>
      </c>
      <c r="D73" s="22"/>
      <c r="E73" s="11" t="s">
        <v>124</v>
      </c>
      <c r="F73" s="15"/>
      <c r="G73" s="15">
        <v>1124.83</v>
      </c>
      <c r="H73" s="14">
        <f t="shared" si="0"/>
        <v>2776490.7400000007</v>
      </c>
      <c r="J73" s="23"/>
    </row>
    <row r="74" spans="2:10" ht="24.95" customHeight="1" thickBot="1" x14ac:dyDescent="0.3">
      <c r="B74" s="5"/>
      <c r="C74" s="10" t="d">
        <v>2022-09-14</v>
      </c>
      <c r="D74" s="22"/>
      <c r="E74" s="11" t="s">
        <v>125</v>
      </c>
      <c r="F74" s="15"/>
      <c r="G74" s="15">
        <v>2249.65</v>
      </c>
      <c r="H74" s="14">
        <f t="shared" si="0"/>
        <v>2774241.0900000008</v>
      </c>
    </row>
    <row r="75" spans="2:10" ht="24.95" customHeight="1" thickBot="1" x14ac:dyDescent="0.3">
      <c r="B75" s="5"/>
      <c r="C75" s="10" t="d">
        <v>2022-09-14</v>
      </c>
      <c r="D75" s="22"/>
      <c r="E75" s="11" t="s">
        <v>126</v>
      </c>
      <c r="F75" s="15"/>
      <c r="G75" s="15">
        <v>3374.48</v>
      </c>
      <c r="H75" s="14">
        <f t="shared" si="0"/>
        <v>2770866.6100000008</v>
      </c>
    </row>
    <row r="76" spans="2:10" ht="24.95" customHeight="1" thickBot="1" x14ac:dyDescent="0.3">
      <c r="B76" s="5"/>
      <c r="C76" s="10" t="d">
        <v>2022-09-14</v>
      </c>
      <c r="D76" s="22"/>
      <c r="E76" s="11" t="s">
        <v>127</v>
      </c>
      <c r="F76" s="15"/>
      <c r="G76" s="15">
        <v>23800</v>
      </c>
      <c r="H76" s="14">
        <f t="shared" si="0"/>
        <v>2747066.6100000008</v>
      </c>
    </row>
    <row r="77" spans="2:10" ht="24.95" customHeight="1" thickBot="1" x14ac:dyDescent="0.3">
      <c r="B77" s="5"/>
      <c r="C77" s="10" t="d">
        <v>2022-09-14</v>
      </c>
      <c r="D77" s="22"/>
      <c r="E77" s="11" t="s">
        <v>128</v>
      </c>
      <c r="F77" s="15"/>
      <c r="G77" s="15">
        <v>13050</v>
      </c>
      <c r="H77" s="14">
        <f t="shared" si="0"/>
        <v>2734016.6100000008</v>
      </c>
    </row>
    <row r="78" spans="2:10" ht="24.95" customHeight="1" thickBot="1" x14ac:dyDescent="0.3">
      <c r="B78" s="5"/>
      <c r="C78" s="10" t="d">
        <v>2022-09-14</v>
      </c>
      <c r="D78" s="22"/>
      <c r="E78" s="11" t="s">
        <v>129</v>
      </c>
      <c r="F78" s="15"/>
      <c r="G78" s="15">
        <v>19450</v>
      </c>
      <c r="H78" s="14">
        <f t="shared" si="0"/>
        <v>2714566.6100000008</v>
      </c>
    </row>
    <row r="79" spans="2:10" ht="24.95" customHeight="1" thickBot="1" x14ac:dyDescent="0.3">
      <c r="B79" s="5"/>
      <c r="C79" s="10" t="d">
        <v>2022-09-14</v>
      </c>
      <c r="D79" s="22"/>
      <c r="E79" s="11" t="s">
        <v>130</v>
      </c>
      <c r="F79" s="15"/>
      <c r="G79" s="15">
        <v>19450</v>
      </c>
      <c r="H79" s="14">
        <f t="shared" ref="H79:H142" si="1">H78+F79-G79</f>
        <v>2695116.6100000008</v>
      </c>
    </row>
    <row r="80" spans="2:10" ht="24.95" customHeight="1" thickBot="1" x14ac:dyDescent="0.3">
      <c r="B80" s="5"/>
      <c r="C80" s="10" t="d">
        <v>2022-09-14</v>
      </c>
      <c r="D80" s="22"/>
      <c r="E80" s="11" t="s">
        <v>131</v>
      </c>
      <c r="F80" s="15"/>
      <c r="G80" s="15">
        <v>19450</v>
      </c>
      <c r="H80" s="14">
        <f t="shared" si="1"/>
        <v>2675666.6100000008</v>
      </c>
    </row>
    <row r="81" spans="2:8" ht="24.95" customHeight="1" thickBot="1" x14ac:dyDescent="0.3">
      <c r="B81" s="5"/>
      <c r="C81" s="10" t="d">
        <v>2022-09-14</v>
      </c>
      <c r="D81" s="22"/>
      <c r="E81" s="11" t="s">
        <v>132</v>
      </c>
      <c r="F81" s="15"/>
      <c r="G81" s="15">
        <v>13800</v>
      </c>
      <c r="H81" s="14">
        <f t="shared" si="1"/>
        <v>2661866.6100000008</v>
      </c>
    </row>
    <row r="82" spans="2:8" ht="24.95" customHeight="1" thickBot="1" x14ac:dyDescent="0.3">
      <c r="B82" s="5"/>
      <c r="C82" s="10" t="d">
        <v>2022-09-14</v>
      </c>
      <c r="D82" s="22"/>
      <c r="E82" s="11" t="s">
        <v>133</v>
      </c>
      <c r="F82" s="15"/>
      <c r="G82" s="15">
        <v>19450</v>
      </c>
      <c r="H82" s="14">
        <f t="shared" si="1"/>
        <v>2642416.6100000008</v>
      </c>
    </row>
    <row r="83" spans="2:8" ht="24.95" customHeight="1" thickBot="1" x14ac:dyDescent="0.3">
      <c r="B83" s="5"/>
      <c r="C83" s="10" t="d">
        <v>2022-09-14</v>
      </c>
      <c r="D83" s="22"/>
      <c r="E83" s="11" t="s">
        <v>134</v>
      </c>
      <c r="F83" s="15"/>
      <c r="G83" s="15">
        <v>13050</v>
      </c>
      <c r="H83" s="14">
        <f t="shared" si="1"/>
        <v>2629366.6100000008</v>
      </c>
    </row>
    <row r="84" spans="2:8" ht="24.95" customHeight="1" thickBot="1" x14ac:dyDescent="0.3">
      <c r="B84" s="5"/>
      <c r="C84" s="10" t="d">
        <v>2022-09-14</v>
      </c>
      <c r="D84" s="22"/>
      <c r="E84" s="11" t="s">
        <v>135</v>
      </c>
      <c r="F84" s="15"/>
      <c r="G84" s="15">
        <v>13050</v>
      </c>
      <c r="H84" s="14">
        <f t="shared" si="1"/>
        <v>2616316.6100000008</v>
      </c>
    </row>
    <row r="85" spans="2:8" ht="24.95" customHeight="1" thickBot="1" x14ac:dyDescent="0.3">
      <c r="B85" s="5"/>
      <c r="C85" s="10" t="d">
        <v>2022-09-14</v>
      </c>
      <c r="D85" s="22"/>
      <c r="E85" s="11" t="s">
        <v>136</v>
      </c>
      <c r="F85" s="15"/>
      <c r="G85" s="15">
        <v>13050</v>
      </c>
      <c r="H85" s="14">
        <f t="shared" si="1"/>
        <v>2603266.6100000008</v>
      </c>
    </row>
    <row r="86" spans="2:8" ht="24.95" customHeight="1" thickBot="1" x14ac:dyDescent="0.3">
      <c r="B86" s="5"/>
      <c r="C86" s="10" t="d">
        <v>2022-09-14</v>
      </c>
      <c r="D86" s="24"/>
      <c r="E86" s="11" t="s">
        <v>137</v>
      </c>
      <c r="F86" s="15"/>
      <c r="G86" s="15">
        <v>15950</v>
      </c>
      <c r="H86" s="14">
        <f t="shared" si="1"/>
        <v>2587316.6100000008</v>
      </c>
    </row>
    <row r="87" spans="2:8" ht="24.95" customHeight="1" thickBot="1" x14ac:dyDescent="0.3">
      <c r="B87" s="5"/>
      <c r="C87" s="10" t="d">
        <v>2022-09-14</v>
      </c>
      <c r="D87" s="24"/>
      <c r="E87" s="11" t="s">
        <v>138</v>
      </c>
      <c r="F87" s="15"/>
      <c r="G87" s="15">
        <v>17700</v>
      </c>
      <c r="H87" s="14">
        <f t="shared" si="1"/>
        <v>2569616.6100000008</v>
      </c>
    </row>
    <row r="88" spans="2:8" ht="24.95" customHeight="1" thickBot="1" x14ac:dyDescent="0.3">
      <c r="B88" s="5"/>
      <c r="C88" s="10" t="d">
        <v>2022-09-14</v>
      </c>
      <c r="D88" s="24"/>
      <c r="E88" s="11" t="s">
        <v>139</v>
      </c>
      <c r="F88" s="15"/>
      <c r="G88" s="15">
        <v>13050</v>
      </c>
      <c r="H88" s="14">
        <f t="shared" si="1"/>
        <v>2556566.6100000008</v>
      </c>
    </row>
    <row r="89" spans="2:8" ht="24.95" customHeight="1" thickBot="1" x14ac:dyDescent="0.3">
      <c r="B89" s="5"/>
      <c r="C89" s="10" t="d">
        <v>2022-09-14</v>
      </c>
      <c r="D89" s="24"/>
      <c r="E89" s="11" t="s">
        <v>140</v>
      </c>
      <c r="F89" s="15"/>
      <c r="G89" s="15">
        <v>19450</v>
      </c>
      <c r="H89" s="14">
        <f t="shared" si="1"/>
        <v>2537116.6100000008</v>
      </c>
    </row>
    <row r="90" spans="2:8" ht="24.95" customHeight="1" thickBot="1" x14ac:dyDescent="0.3">
      <c r="B90" s="5"/>
      <c r="C90" s="10" t="d">
        <v>2022-09-15</v>
      </c>
      <c r="D90" s="24"/>
      <c r="E90" s="11" t="s">
        <v>141</v>
      </c>
      <c r="F90" s="15"/>
      <c r="G90" s="15">
        <v>13050</v>
      </c>
      <c r="H90" s="14">
        <f t="shared" si="1"/>
        <v>2524066.6100000008</v>
      </c>
    </row>
    <row r="91" spans="2:8" ht="24.95" customHeight="1" thickBot="1" x14ac:dyDescent="0.3">
      <c r="B91" s="5"/>
      <c r="C91" s="10" t="d">
        <v>2022-09-15</v>
      </c>
      <c r="D91" s="24"/>
      <c r="E91" s="11" t="s">
        <v>142</v>
      </c>
      <c r="F91" s="15"/>
      <c r="G91" s="15">
        <v>6000</v>
      </c>
      <c r="H91" s="14">
        <f t="shared" si="1"/>
        <v>2518066.6100000008</v>
      </c>
    </row>
    <row r="92" spans="2:8" ht="24.95" customHeight="1" thickBot="1" x14ac:dyDescent="0.3">
      <c r="B92" s="5"/>
      <c r="C92" s="10" t="d">
        <v>2022-09-15</v>
      </c>
      <c r="D92" s="22"/>
      <c r="E92" s="11" t="s">
        <v>143</v>
      </c>
      <c r="F92" s="15"/>
      <c r="G92" s="15">
        <v>5600</v>
      </c>
      <c r="H92" s="14">
        <f t="shared" si="1"/>
        <v>2512466.6100000008</v>
      </c>
    </row>
    <row r="93" spans="2:8" ht="24.95" customHeight="1" thickBot="1" x14ac:dyDescent="0.3">
      <c r="B93" s="5"/>
      <c r="C93" s="10" t="d">
        <v>2022-09-16</v>
      </c>
      <c r="D93" s="22"/>
      <c r="E93" s="11" t="s">
        <v>144</v>
      </c>
      <c r="F93" s="15">
        <v>5000</v>
      </c>
      <c r="G93" s="15"/>
      <c r="H93" s="14">
        <f t="shared" si="1"/>
        <v>2517466.6100000008</v>
      </c>
    </row>
    <row r="94" spans="2:8" ht="24.95" customHeight="1" thickBot="1" x14ac:dyDescent="0.3">
      <c r="B94" s="5"/>
      <c r="C94" s="10" t="d">
        <v>2022-09-16</v>
      </c>
      <c r="D94" s="22"/>
      <c r="E94" s="11" t="s">
        <v>145</v>
      </c>
      <c r="F94" s="15">
        <v>20000</v>
      </c>
      <c r="G94" s="15"/>
      <c r="H94" s="14">
        <f t="shared" si="1"/>
        <v>2537466.6100000008</v>
      </c>
    </row>
    <row r="95" spans="2:8" ht="24.95" customHeight="1" thickBot="1" x14ac:dyDescent="0.3">
      <c r="B95" s="5"/>
      <c r="C95" s="10" t="d">
        <v>2022-09-16</v>
      </c>
      <c r="D95" s="22"/>
      <c r="E95" s="11" t="s">
        <v>146</v>
      </c>
      <c r="F95" s="15"/>
      <c r="G95" s="15">
        <v>4800</v>
      </c>
      <c r="H95" s="14">
        <f t="shared" si="1"/>
        <v>2532666.6100000008</v>
      </c>
    </row>
    <row r="96" spans="2:8" ht="24.95" customHeight="1" thickBot="1" x14ac:dyDescent="0.3">
      <c r="B96" s="5"/>
      <c r="C96" s="10" t="d">
        <v>2022-09-16</v>
      </c>
      <c r="D96" s="22"/>
      <c r="E96" s="11" t="s">
        <v>147</v>
      </c>
      <c r="F96" s="15"/>
      <c r="G96" s="15">
        <v>4800</v>
      </c>
      <c r="H96" s="14">
        <f t="shared" si="1"/>
        <v>2527866.6100000008</v>
      </c>
    </row>
    <row r="97" spans="2:8" ht="24.95" customHeight="1" thickBot="1" x14ac:dyDescent="0.3">
      <c r="B97" s="5"/>
      <c r="C97" s="10" t="d">
        <v>2022-09-16</v>
      </c>
      <c r="D97" s="22"/>
      <c r="E97" s="11" t="s">
        <v>148</v>
      </c>
      <c r="F97" s="15"/>
      <c r="G97" s="15">
        <v>14200</v>
      </c>
      <c r="H97" s="14">
        <f t="shared" si="1"/>
        <v>2513666.6100000008</v>
      </c>
    </row>
    <row r="98" spans="2:8" ht="24.95" customHeight="1" thickBot="1" x14ac:dyDescent="0.3">
      <c r="B98" s="5"/>
      <c r="C98" s="10" t="d">
        <v>2022-09-16</v>
      </c>
      <c r="D98" s="22"/>
      <c r="E98" s="11" t="s">
        <v>149</v>
      </c>
      <c r="F98" s="15"/>
      <c r="G98" s="15">
        <v>7000</v>
      </c>
      <c r="H98" s="14">
        <f t="shared" si="1"/>
        <v>2506666.6100000008</v>
      </c>
    </row>
    <row r="99" spans="2:8" ht="24.95" customHeight="1" thickBot="1" x14ac:dyDescent="0.3">
      <c r="B99" s="5"/>
      <c r="C99" s="10" t="d">
        <v>2022-09-16</v>
      </c>
      <c r="D99" s="22"/>
      <c r="E99" s="11" t="s">
        <v>150</v>
      </c>
      <c r="F99" s="15"/>
      <c r="G99" s="15">
        <v>4400</v>
      </c>
      <c r="H99" s="14">
        <f t="shared" si="1"/>
        <v>2502266.6100000008</v>
      </c>
    </row>
    <row r="100" spans="2:8" ht="24.95" customHeight="1" thickBot="1" x14ac:dyDescent="0.3">
      <c r="B100" s="5"/>
      <c r="C100" s="10" t="d">
        <v>2022-09-16</v>
      </c>
      <c r="D100" s="22"/>
      <c r="E100" s="11" t="s">
        <v>151</v>
      </c>
      <c r="F100" s="15"/>
      <c r="G100" s="15">
        <v>4800</v>
      </c>
      <c r="H100" s="14">
        <f t="shared" si="1"/>
        <v>2497466.6100000008</v>
      </c>
    </row>
    <row r="101" spans="2:8" ht="24.95" customHeight="1" thickBot="1" x14ac:dyDescent="0.3">
      <c r="B101" s="5"/>
      <c r="C101" s="10" t="d">
        <v>2022-09-16</v>
      </c>
      <c r="D101" s="22"/>
      <c r="E101" s="11" t="s">
        <v>152</v>
      </c>
      <c r="F101" s="15"/>
      <c r="G101" s="15">
        <v>5600</v>
      </c>
      <c r="H101" s="14">
        <f t="shared" si="1"/>
        <v>2491866.6100000008</v>
      </c>
    </row>
    <row r="102" spans="2:8" ht="24.95" customHeight="1" thickBot="1" x14ac:dyDescent="0.3">
      <c r="B102" s="5"/>
      <c r="C102" s="10" t="d">
        <v>2022-09-19</v>
      </c>
      <c r="D102" s="24">
        <v>4413</v>
      </c>
      <c r="E102" s="11" t="s">
        <v>153</v>
      </c>
      <c r="F102" s="15"/>
      <c r="G102" s="15"/>
      <c r="H102" s="14">
        <f t="shared" si="1"/>
        <v>2491866.6100000008</v>
      </c>
    </row>
    <row r="103" spans="2:8" ht="24.95" customHeight="1" thickBot="1" x14ac:dyDescent="0.3">
      <c r="B103" s="5"/>
      <c r="C103" s="10" t="d">
        <v>2022-09-19</v>
      </c>
      <c r="D103" s="24">
        <v>4416</v>
      </c>
      <c r="E103" s="11" t="s">
        <v>154</v>
      </c>
      <c r="F103" s="15"/>
      <c r="G103" s="15">
        <v>7199.89</v>
      </c>
      <c r="H103" s="14">
        <f t="shared" si="1"/>
        <v>2484666.7200000007</v>
      </c>
    </row>
    <row r="104" spans="2:8" ht="24.95" customHeight="1" thickBot="1" x14ac:dyDescent="0.3">
      <c r="B104" s="5"/>
      <c r="C104" s="10" t="d">
        <v>2022-09-19</v>
      </c>
      <c r="D104" s="24">
        <v>4417</v>
      </c>
      <c r="E104" s="11" t="s">
        <v>155</v>
      </c>
      <c r="F104" s="15"/>
      <c r="G104" s="15">
        <v>8249</v>
      </c>
      <c r="H104" s="14">
        <f t="shared" si="1"/>
        <v>2476417.7200000007</v>
      </c>
    </row>
    <row r="105" spans="2:8" ht="24.95" customHeight="1" thickBot="1" x14ac:dyDescent="0.3">
      <c r="B105" s="5"/>
      <c r="C105" s="10" t="d">
        <v>2022-09-20</v>
      </c>
      <c r="D105" s="22"/>
      <c r="E105" s="11" t="s">
        <v>156</v>
      </c>
      <c r="F105" s="15">
        <v>5000</v>
      </c>
      <c r="G105" s="15"/>
      <c r="H105" s="14">
        <f t="shared" si="1"/>
        <v>2481417.7200000007</v>
      </c>
    </row>
    <row r="106" spans="2:8" ht="24.95" customHeight="1" thickBot="1" x14ac:dyDescent="0.3">
      <c r="B106" s="5"/>
      <c r="C106" s="10" t="d">
        <v>2022-09-20</v>
      </c>
      <c r="D106" s="22"/>
      <c r="E106" s="11" t="s">
        <v>157</v>
      </c>
      <c r="F106" s="15">
        <v>5000</v>
      </c>
      <c r="G106" s="15"/>
      <c r="H106" s="14">
        <f t="shared" si="1"/>
        <v>2486417.7200000007</v>
      </c>
    </row>
    <row r="107" spans="2:8" ht="24.95" customHeight="1" thickBot="1" x14ac:dyDescent="0.3">
      <c r="B107" s="5"/>
      <c r="C107" s="10" t="d">
        <v>2022-09-21</v>
      </c>
      <c r="D107" s="22"/>
      <c r="E107" s="11" t="s">
        <v>158</v>
      </c>
      <c r="F107" s="15"/>
      <c r="G107" s="15">
        <v>5000</v>
      </c>
      <c r="H107" s="14">
        <f t="shared" si="1"/>
        <v>2481417.7200000007</v>
      </c>
    </row>
    <row r="108" spans="2:8" ht="24.95" customHeight="1" thickBot="1" x14ac:dyDescent="0.3">
      <c r="B108" s="5"/>
      <c r="C108" s="10" t="d">
        <v>2022-09-21</v>
      </c>
      <c r="D108" s="22"/>
      <c r="E108" s="11" t="s">
        <v>159</v>
      </c>
      <c r="F108" s="15">
        <v>5000</v>
      </c>
      <c r="G108" s="15"/>
      <c r="H108" s="14">
        <f t="shared" si="1"/>
        <v>2486417.7200000007</v>
      </c>
    </row>
    <row r="109" spans="2:8" ht="24.95" customHeight="1" thickBot="1" x14ac:dyDescent="0.3">
      <c r="B109" s="5"/>
      <c r="C109" s="10" t="d">
        <v>2022-09-21</v>
      </c>
      <c r="D109" s="22"/>
      <c r="E109" s="11" t="s">
        <v>160</v>
      </c>
      <c r="F109" s="15">
        <v>5000</v>
      </c>
      <c r="G109" s="15"/>
      <c r="H109" s="14">
        <f t="shared" si="1"/>
        <v>2491417.7200000007</v>
      </c>
    </row>
    <row r="110" spans="2:8" ht="24.95" customHeight="1" thickBot="1" x14ac:dyDescent="0.3">
      <c r="B110" s="5"/>
      <c r="C110" s="10" t="d">
        <v>2022-09-21</v>
      </c>
      <c r="D110" s="22"/>
      <c r="E110" s="11" t="s">
        <v>161</v>
      </c>
      <c r="F110" s="15">
        <v>20000</v>
      </c>
      <c r="G110" s="15"/>
      <c r="H110" s="14">
        <f t="shared" si="1"/>
        <v>2511417.7200000007</v>
      </c>
    </row>
    <row r="111" spans="2:8" ht="24.95" customHeight="1" thickBot="1" x14ac:dyDescent="0.3">
      <c r="B111" s="5"/>
      <c r="C111" s="10" t="d">
        <v>2022-09-23</v>
      </c>
      <c r="D111" s="22"/>
      <c r="E111" s="11" t="s">
        <v>162</v>
      </c>
      <c r="F111" s="15">
        <v>20000</v>
      </c>
      <c r="G111" s="15"/>
      <c r="H111" s="14">
        <f t="shared" si="1"/>
        <v>2531417.7200000007</v>
      </c>
    </row>
    <row r="112" spans="2:8" ht="24.95" customHeight="1" thickBot="1" x14ac:dyDescent="0.3">
      <c r="B112" s="5"/>
      <c r="C112" s="10" t="d">
        <v>2022-09-23</v>
      </c>
      <c r="D112" s="22"/>
      <c r="E112" s="11" t="s">
        <v>163</v>
      </c>
      <c r="F112" s="15"/>
      <c r="G112" s="15">
        <v>122421.94</v>
      </c>
      <c r="H112" s="14">
        <f t="shared" si="1"/>
        <v>2408995.7800000007</v>
      </c>
    </row>
    <row r="113" spans="2:10" ht="24.95" customHeight="1" thickBot="1" x14ac:dyDescent="0.3">
      <c r="B113" s="5"/>
      <c r="C113" s="10" t="d">
        <v>2022-09-23</v>
      </c>
      <c r="D113" s="22"/>
      <c r="E113" s="11" t="s">
        <v>164</v>
      </c>
      <c r="F113" s="15"/>
      <c r="G113" s="15">
        <v>81147.56</v>
      </c>
      <c r="H113" s="14">
        <f t="shared" si="1"/>
        <v>2327848.2200000007</v>
      </c>
    </row>
    <row r="114" spans="2:10" ht="24.95" customHeight="1" thickBot="1" x14ac:dyDescent="0.3">
      <c r="B114" s="5"/>
      <c r="C114" s="10" t="d">
        <v>2022-09-23</v>
      </c>
      <c r="D114" s="22"/>
      <c r="E114" s="11" t="s">
        <v>165</v>
      </c>
      <c r="F114" s="15"/>
      <c r="G114" s="15">
        <v>9300</v>
      </c>
      <c r="H114" s="14">
        <f t="shared" si="1"/>
        <v>2318548.2200000007</v>
      </c>
    </row>
    <row r="115" spans="2:10" ht="24.95" customHeight="1" thickBot="1" x14ac:dyDescent="0.3">
      <c r="B115" s="5"/>
      <c r="C115" s="10" t="d">
        <v>2022-09-23</v>
      </c>
      <c r="D115" s="22"/>
      <c r="E115" s="11" t="s">
        <v>166</v>
      </c>
      <c r="F115" s="15"/>
      <c r="G115" s="15">
        <v>7500</v>
      </c>
      <c r="H115" s="14">
        <f t="shared" si="1"/>
        <v>2311048.2200000007</v>
      </c>
    </row>
    <row r="116" spans="2:10" ht="24.95" customHeight="1" thickBot="1" x14ac:dyDescent="0.3">
      <c r="B116" s="5"/>
      <c r="C116" s="10" t="d">
        <v>2022-09-23</v>
      </c>
      <c r="D116" s="22"/>
      <c r="E116" s="11" t="s">
        <v>167</v>
      </c>
      <c r="F116" s="15"/>
      <c r="G116" s="15">
        <v>5000</v>
      </c>
      <c r="H116" s="14">
        <f t="shared" si="1"/>
        <v>2306048.2200000007</v>
      </c>
    </row>
    <row r="117" spans="2:10" ht="24.95" customHeight="1" thickBot="1" x14ac:dyDescent="0.3">
      <c r="B117" s="5"/>
      <c r="C117" s="10" t="d">
        <v>2022-09-23</v>
      </c>
      <c r="D117" s="22"/>
      <c r="E117" s="11" t="s">
        <v>168</v>
      </c>
      <c r="F117" s="15"/>
      <c r="G117" s="15">
        <v>6000</v>
      </c>
      <c r="H117" s="14">
        <f t="shared" si="1"/>
        <v>2300048.2200000007</v>
      </c>
    </row>
    <row r="118" spans="2:10" ht="24.95" customHeight="1" thickBot="1" x14ac:dyDescent="0.3">
      <c r="B118" s="5"/>
      <c r="C118" s="10" t="d">
        <v>2022-09-23</v>
      </c>
      <c r="D118" s="22"/>
      <c r="E118" s="11" t="s">
        <v>169</v>
      </c>
      <c r="F118" s="15"/>
      <c r="G118" s="15">
        <v>5000</v>
      </c>
      <c r="H118" s="14">
        <f t="shared" si="1"/>
        <v>2295048.2200000007</v>
      </c>
    </row>
    <row r="119" spans="2:10" ht="24.95" customHeight="1" thickBot="1" x14ac:dyDescent="0.3">
      <c r="B119" s="5"/>
      <c r="C119" s="10" t="d">
        <v>2022-09-23</v>
      </c>
      <c r="D119" s="22"/>
      <c r="E119" s="11" t="s">
        <v>170</v>
      </c>
      <c r="F119" s="15"/>
      <c r="G119" s="15">
        <v>5000</v>
      </c>
      <c r="H119" s="14">
        <f t="shared" si="1"/>
        <v>2290048.2200000007</v>
      </c>
    </row>
    <row r="120" spans="2:10" ht="24.95" customHeight="1" thickBot="1" x14ac:dyDescent="0.3">
      <c r="B120" s="5"/>
      <c r="C120" s="10" t="d">
        <v>2022-09-23</v>
      </c>
      <c r="D120" s="22"/>
      <c r="E120" s="11" t="s">
        <v>171</v>
      </c>
      <c r="F120" s="15"/>
      <c r="G120" s="15">
        <v>5000</v>
      </c>
      <c r="H120" s="14">
        <f t="shared" si="1"/>
        <v>2285048.2200000007</v>
      </c>
    </row>
    <row r="121" spans="2:10" ht="24.95" customHeight="1" thickBot="1" x14ac:dyDescent="0.3">
      <c r="B121" s="5"/>
      <c r="C121" s="10" t="d">
        <v>2022-09-23</v>
      </c>
      <c r="D121" s="22"/>
      <c r="E121" s="11" t="s">
        <v>172</v>
      </c>
      <c r="F121" s="15"/>
      <c r="G121" s="15">
        <v>1700</v>
      </c>
      <c r="H121" s="14">
        <f t="shared" si="1"/>
        <v>2283348.2200000007</v>
      </c>
    </row>
    <row r="122" spans="2:10" ht="24.95" customHeight="1" thickBot="1" x14ac:dyDescent="0.3">
      <c r="B122" s="5"/>
      <c r="C122" s="10" t="d">
        <v>2022-09-23</v>
      </c>
      <c r="D122" s="22"/>
      <c r="E122" s="11" t="s">
        <v>173</v>
      </c>
      <c r="F122" s="15"/>
      <c r="G122" s="15">
        <v>1700</v>
      </c>
      <c r="H122" s="14">
        <f t="shared" si="1"/>
        <v>2281648.2200000007</v>
      </c>
    </row>
    <row r="123" spans="2:10" ht="24.95" customHeight="1" thickBot="1" x14ac:dyDescent="0.3">
      <c r="B123" s="5"/>
      <c r="C123" s="10" t="d">
        <v>2022-09-23</v>
      </c>
      <c r="D123" s="22"/>
      <c r="E123" s="11" t="s">
        <v>174</v>
      </c>
      <c r="F123" s="15"/>
      <c r="G123" s="15">
        <v>5000</v>
      </c>
      <c r="H123" s="14">
        <f t="shared" si="1"/>
        <v>2276648.2200000007</v>
      </c>
    </row>
    <row r="124" spans="2:10" ht="24.95" customHeight="1" thickBot="1" x14ac:dyDescent="0.3">
      <c r="B124" s="5"/>
      <c r="C124" s="10" t="d">
        <v>2022-09-23</v>
      </c>
      <c r="D124" s="22"/>
      <c r="E124" s="11" t="s">
        <v>175</v>
      </c>
      <c r="F124" s="15"/>
      <c r="G124" s="15">
        <v>14200</v>
      </c>
      <c r="H124" s="14">
        <f t="shared" si="1"/>
        <v>2262448.2200000007</v>
      </c>
    </row>
    <row r="125" spans="2:10" ht="24.95" customHeight="1" thickBot="1" x14ac:dyDescent="0.3">
      <c r="B125" s="5"/>
      <c r="C125" s="10" t="d">
        <v>2022-09-23</v>
      </c>
      <c r="D125" s="22"/>
      <c r="E125" s="11" t="s">
        <v>176</v>
      </c>
      <c r="F125" s="15"/>
      <c r="G125" s="15">
        <v>4400</v>
      </c>
      <c r="H125" s="14">
        <f t="shared" si="1"/>
        <v>2258048.2200000007</v>
      </c>
    </row>
    <row r="126" spans="2:10" ht="24.95" customHeight="1" thickBot="1" x14ac:dyDescent="0.3">
      <c r="B126" s="5"/>
      <c r="C126" s="10" t="d">
        <v>2022-09-23</v>
      </c>
      <c r="D126" s="22"/>
      <c r="E126" s="11" t="s">
        <v>177</v>
      </c>
      <c r="F126" s="15"/>
      <c r="G126" s="15">
        <v>20000</v>
      </c>
      <c r="H126" s="14">
        <f t="shared" si="1"/>
        <v>2238048.2200000007</v>
      </c>
    </row>
    <row r="127" spans="2:10" ht="24.95" customHeight="1" thickBot="1" x14ac:dyDescent="0.3">
      <c r="B127" s="5"/>
      <c r="C127" s="10" t="d">
        <v>2022-09-26</v>
      </c>
      <c r="D127" s="22"/>
      <c r="E127" s="11" t="s">
        <v>178</v>
      </c>
      <c r="F127" s="15">
        <v>89250</v>
      </c>
      <c r="G127" s="15"/>
      <c r="H127" s="14">
        <f t="shared" si="1"/>
        <v>2327298.2200000007</v>
      </c>
      <c r="J127" s="107"/>
    </row>
    <row r="128" spans="2:10" ht="24.95" customHeight="1" thickBot="1" x14ac:dyDescent="0.3">
      <c r="B128" s="5"/>
      <c r="C128" s="10" t="d">
        <v>2022-09-27</v>
      </c>
      <c r="D128" s="22"/>
      <c r="E128" s="11" t="s">
        <v>179</v>
      </c>
      <c r="F128" s="15">
        <v>15000</v>
      </c>
      <c r="G128" s="15"/>
      <c r="H128" s="14">
        <f t="shared" si="1"/>
        <v>2342298.2200000007</v>
      </c>
    </row>
    <row r="129" spans="2:10" ht="24.95" customHeight="1" thickBot="1" x14ac:dyDescent="0.3">
      <c r="B129" s="5"/>
      <c r="C129" s="10" t="d">
        <v>2022-09-27</v>
      </c>
      <c r="D129" s="22"/>
      <c r="E129" s="11" t="s">
        <v>180</v>
      </c>
      <c r="F129" s="15">
        <v>24000</v>
      </c>
      <c r="G129" s="15"/>
      <c r="H129" s="14">
        <f t="shared" si="1"/>
        <v>2366298.2200000007</v>
      </c>
      <c r="J129" s="108"/>
    </row>
    <row r="130" spans="2:10" ht="24.95" customHeight="1" thickBot="1" x14ac:dyDescent="0.3">
      <c r="B130" s="5"/>
      <c r="C130" s="10" t="d">
        <v>2022-09-28</v>
      </c>
      <c r="D130" s="24">
        <v>4419</v>
      </c>
      <c r="E130" s="11" t="s">
        <v>181</v>
      </c>
      <c r="F130" s="15"/>
      <c r="G130" s="15">
        <v>46459.85</v>
      </c>
      <c r="H130" s="14">
        <f t="shared" si="1"/>
        <v>2319838.3700000006</v>
      </c>
      <c r="J130" s="109"/>
    </row>
    <row r="131" spans="2:10" ht="24.95" customHeight="1" thickBot="1" x14ac:dyDescent="0.3">
      <c r="B131" s="5"/>
      <c r="C131" s="10" t="d">
        <v>2022-09-28</v>
      </c>
      <c r="D131" s="22"/>
      <c r="E131" s="11" t="s">
        <v>182</v>
      </c>
      <c r="F131" s="15">
        <v>5000</v>
      </c>
      <c r="G131" s="15"/>
      <c r="H131" s="14">
        <f t="shared" si="1"/>
        <v>2324838.3700000006</v>
      </c>
    </row>
    <row r="132" spans="2:10" ht="24.95" customHeight="1" thickBot="1" x14ac:dyDescent="0.3">
      <c r="B132" s="5"/>
      <c r="C132" s="10" t="d">
        <v>2022-09-28</v>
      </c>
      <c r="D132" s="22"/>
      <c r="E132" s="11" t="s">
        <v>183</v>
      </c>
      <c r="F132" s="15"/>
      <c r="G132" s="15">
        <v>20000</v>
      </c>
      <c r="H132" s="14">
        <f t="shared" si="1"/>
        <v>2304838.3700000006</v>
      </c>
    </row>
    <row r="133" spans="2:10" ht="24.95" customHeight="1" thickBot="1" x14ac:dyDescent="0.3">
      <c r="B133" s="5"/>
      <c r="C133" s="10" t="d">
        <v>2022-09-28</v>
      </c>
      <c r="D133" s="22"/>
      <c r="E133" s="11" t="s">
        <v>184</v>
      </c>
      <c r="F133" s="15"/>
      <c r="G133" s="15"/>
      <c r="H133" s="14">
        <f t="shared" si="1"/>
        <v>2304838.3700000006</v>
      </c>
    </row>
    <row r="134" spans="2:10" ht="24.95" customHeight="1" thickBot="1" x14ac:dyDescent="0.3">
      <c r="B134" s="5"/>
      <c r="C134" s="10" t="d">
        <v>2022-09-28</v>
      </c>
      <c r="D134" s="22"/>
      <c r="E134" s="11" t="s">
        <v>185</v>
      </c>
      <c r="F134" s="15">
        <v>91035</v>
      </c>
      <c r="G134" s="15"/>
      <c r="H134" s="14">
        <f t="shared" si="1"/>
        <v>2395873.3700000006</v>
      </c>
    </row>
    <row r="135" spans="2:10" ht="24.95" customHeight="1" thickBot="1" x14ac:dyDescent="0.3">
      <c r="B135" s="5"/>
      <c r="C135" s="10" t="d">
        <v>2022-09-30</v>
      </c>
      <c r="D135" s="22"/>
      <c r="E135" s="11" t="s">
        <v>186</v>
      </c>
      <c r="F135" s="15">
        <v>8000</v>
      </c>
      <c r="G135" s="15"/>
      <c r="H135" s="14">
        <f t="shared" si="1"/>
        <v>2403873.3700000006</v>
      </c>
      <c r="J135" s="108"/>
    </row>
    <row r="136" spans="2:10" ht="24.95" customHeight="1" thickBot="1" x14ac:dyDescent="0.3">
      <c r="B136" s="5"/>
      <c r="C136" s="10" t="d">
        <v>2022-09-30</v>
      </c>
      <c r="D136" s="22"/>
      <c r="E136" s="11" t="s">
        <v>187</v>
      </c>
      <c r="F136" s="15">
        <v>5000</v>
      </c>
      <c r="G136" s="15"/>
      <c r="H136" s="14">
        <f t="shared" si="1"/>
        <v>2408873.3700000006</v>
      </c>
    </row>
    <row r="137" spans="2:10" ht="24.95" customHeight="1" thickBot="1" x14ac:dyDescent="0.3">
      <c r="B137" s="5"/>
      <c r="C137" s="10" t="d">
        <v>2022-09-30</v>
      </c>
      <c r="D137" s="22"/>
      <c r="E137" s="11" t="s">
        <v>188</v>
      </c>
      <c r="F137" s="15">
        <v>5000</v>
      </c>
      <c r="G137" s="15"/>
      <c r="H137" s="14">
        <f t="shared" si="1"/>
        <v>2413873.3700000006</v>
      </c>
    </row>
    <row r="138" spans="2:10" ht="24.95" customHeight="1" thickBot="1" x14ac:dyDescent="0.3">
      <c r="B138" s="5"/>
      <c r="C138" s="10" t="d">
        <v>2022-09-30</v>
      </c>
      <c r="D138" s="22"/>
      <c r="E138" s="11" t="s">
        <v>189</v>
      </c>
      <c r="F138" s="15"/>
      <c r="G138" s="15">
        <v>8600</v>
      </c>
      <c r="H138" s="14">
        <f t="shared" si="1"/>
        <v>2405273.3700000006</v>
      </c>
    </row>
    <row r="139" spans="2:10" ht="24.95" customHeight="1" thickBot="1" x14ac:dyDescent="0.3">
      <c r="B139" s="5"/>
      <c r="C139" s="10" t="d">
        <v>2022-09-30</v>
      </c>
      <c r="D139" s="22"/>
      <c r="E139" s="11" t="s">
        <v>190</v>
      </c>
      <c r="F139" s="15"/>
      <c r="G139" s="15">
        <v>4650</v>
      </c>
      <c r="H139" s="14">
        <f t="shared" si="1"/>
        <v>2400623.3700000006</v>
      </c>
    </row>
    <row r="140" spans="2:10" ht="24.95" customHeight="1" thickBot="1" x14ac:dyDescent="0.3">
      <c r="B140" s="5"/>
      <c r="C140" s="10" t="d">
        <v>2022-09-30</v>
      </c>
      <c r="D140" s="22"/>
      <c r="E140" s="11" t="s">
        <v>191</v>
      </c>
      <c r="F140" s="15"/>
      <c r="G140" s="15">
        <v>6950</v>
      </c>
      <c r="H140" s="14">
        <f t="shared" si="1"/>
        <v>2393673.3700000006</v>
      </c>
    </row>
    <row r="141" spans="2:10" ht="24.95" customHeight="1" thickBot="1" x14ac:dyDescent="0.3">
      <c r="B141" s="5"/>
      <c r="C141" s="10" t="d">
        <v>2022-09-30</v>
      </c>
      <c r="D141" s="22"/>
      <c r="E141" s="11" t="s">
        <v>192</v>
      </c>
      <c r="F141" s="15"/>
      <c r="G141" s="15">
        <v>4650</v>
      </c>
      <c r="H141" s="14">
        <f t="shared" si="1"/>
        <v>2389023.3700000006</v>
      </c>
    </row>
    <row r="142" spans="2:10" ht="24.95" customHeight="1" thickBot="1" x14ac:dyDescent="0.3">
      <c r="B142" s="5"/>
      <c r="C142" s="10" t="d">
        <v>2022-09-30</v>
      </c>
      <c r="D142" s="22"/>
      <c r="E142" s="11" t="s">
        <v>17</v>
      </c>
      <c r="F142" s="15"/>
      <c r="G142" s="15">
        <v>1624.99</v>
      </c>
      <c r="H142" s="14">
        <f t="shared" si="1"/>
        <v>2387398.3800000004</v>
      </c>
    </row>
    <row r="143" spans="2:10" ht="24.95" customHeight="1" thickBot="1" x14ac:dyDescent="0.3">
      <c r="B143" s="5"/>
      <c r="C143" s="10"/>
      <c r="D143" s="22"/>
      <c r="E143" s="11"/>
      <c r="F143" s="15"/>
      <c r="G143" s="15"/>
      <c r="H143" s="14">
        <f t="shared" ref="H143:H145" si="2">H142+F143-G143</f>
        <v>2387398.3800000004</v>
      </c>
    </row>
    <row r="144" spans="2:10" ht="24.95" customHeight="1" thickBot="1" x14ac:dyDescent="0.3">
      <c r="B144" s="5"/>
      <c r="C144" s="10"/>
      <c r="D144" s="22"/>
      <c r="E144" s="11"/>
      <c r="F144" s="15"/>
      <c r="G144" s="15"/>
      <c r="H144" s="14">
        <f t="shared" si="2"/>
        <v>2387398.3800000004</v>
      </c>
    </row>
    <row r="145" spans="2:10" ht="22.5" customHeight="1" thickBot="1" x14ac:dyDescent="0.3">
      <c r="B145" s="5"/>
      <c r="C145" s="10"/>
      <c r="D145" s="22"/>
      <c r="E145" s="11"/>
      <c r="F145" s="15"/>
      <c r="G145" s="15"/>
      <c r="H145" s="14">
        <f t="shared" si="2"/>
        <v>2387398.3800000004</v>
      </c>
    </row>
    <row r="146" spans="2:10" ht="28.5" customHeight="1" thickBot="1" x14ac:dyDescent="0.3">
      <c r="B146" s="25"/>
      <c r="C146" s="10"/>
      <c r="D146" s="26"/>
      <c r="E146" s="27" t="s">
        <v>18</v>
      </c>
      <c r="F146" s="28">
        <f>SUM(F14:F145)</f>
        <v>754887</v>
      </c>
      <c r="G146" s="28">
        <f>SUM(G13:G145)</f>
        <v>968217.41</v>
      </c>
      <c r="H146" s="9">
        <f>+H13+F146-G146</f>
        <v>2387398.3800000004</v>
      </c>
    </row>
    <row r="147" spans="2:10" x14ac:dyDescent="0.25">
      <c r="B147" s="2"/>
      <c r="C147" s="29"/>
      <c r="D147" s="2"/>
      <c r="E147" s="2"/>
      <c r="F147" s="2"/>
      <c r="G147" s="2"/>
      <c r="H147" s="2"/>
    </row>
    <row r="148" spans="2:10" hidden="1" x14ac:dyDescent="0.25">
      <c r="B148" s="2"/>
      <c r="C148" s="30"/>
      <c r="D148" s="2"/>
      <c r="E148" s="2"/>
      <c r="F148" s="2"/>
      <c r="G148" s="2"/>
      <c r="H148" s="2"/>
    </row>
    <row r="149" spans="2:10" hidden="1" x14ac:dyDescent="0.25">
      <c r="B149" s="2"/>
      <c r="C149" s="30"/>
      <c r="D149" s="2"/>
      <c r="E149" s="2"/>
      <c r="F149" s="2"/>
      <c r="G149" s="2"/>
      <c r="H149" s="2"/>
    </row>
    <row r="150" spans="2:10" ht="14.25" customHeight="1" x14ac:dyDescent="0.25">
      <c r="B150" s="2"/>
      <c r="C150" s="30"/>
      <c r="D150" s="2"/>
      <c r="E150" s="2"/>
      <c r="F150" s="2"/>
      <c r="G150" s="2"/>
      <c r="H150" s="2"/>
    </row>
    <row r="151" spans="2:10" x14ac:dyDescent="0.25">
      <c r="B151" s="2"/>
      <c r="C151" s="29"/>
      <c r="D151" s="2"/>
      <c r="E151" s="2"/>
      <c r="F151" s="2"/>
      <c r="G151" s="2"/>
      <c r="H151" s="2"/>
    </row>
    <row r="152" spans="2:10" ht="19.5" x14ac:dyDescent="0.3">
      <c r="B152" s="122" t="s">
        <v>0</v>
      </c>
      <c r="C152" s="122"/>
      <c r="D152" s="122"/>
      <c r="E152" s="103" t="s">
        <v>19</v>
      </c>
      <c r="F152" s="123" t="s">
        <v>20</v>
      </c>
      <c r="G152" s="123"/>
      <c r="H152" s="123"/>
      <c r="J152" s="31"/>
    </row>
    <row r="153" spans="2:10" ht="5.25" customHeight="1" x14ac:dyDescent="0.35">
      <c r="B153" s="32"/>
      <c r="C153" s="103"/>
      <c r="D153" s="103"/>
      <c r="E153" s="103"/>
      <c r="F153" s="119"/>
      <c r="G153" s="119"/>
      <c r="H153" s="119"/>
      <c r="I153" s="23"/>
    </row>
    <row r="154" spans="2:10" ht="19.5" x14ac:dyDescent="0.3">
      <c r="B154" s="120" t="s">
        <v>21</v>
      </c>
      <c r="C154" s="120"/>
      <c r="D154" s="120"/>
      <c r="E154" s="102" t="s">
        <v>4</v>
      </c>
      <c r="F154" s="121" t="s">
        <v>22</v>
      </c>
      <c r="G154" s="121"/>
      <c r="H154" s="121"/>
    </row>
    <row r="155" spans="2:10" ht="19.5" x14ac:dyDescent="0.3">
      <c r="B155" s="122" t="s">
        <v>1</v>
      </c>
      <c r="C155" s="122"/>
      <c r="D155" s="122"/>
      <c r="E155" s="103" t="s">
        <v>2</v>
      </c>
      <c r="F155" s="123" t="s">
        <v>23</v>
      </c>
      <c r="G155" s="123"/>
      <c r="H155" s="123"/>
    </row>
    <row r="156" spans="2:10" ht="19.5" x14ac:dyDescent="0.3">
      <c r="B156" s="32"/>
      <c r="C156" s="33"/>
      <c r="D156" s="33"/>
      <c r="E156" s="34"/>
      <c r="F156" s="34"/>
      <c r="G156" s="34"/>
      <c r="H156" s="34"/>
      <c r="I156" s="23"/>
    </row>
    <row r="157" spans="2:10" ht="19.5" x14ac:dyDescent="0.3">
      <c r="B157" s="32"/>
      <c r="C157" s="33"/>
      <c r="D157" s="33"/>
      <c r="E157" s="34"/>
      <c r="F157" s="34"/>
      <c r="G157" s="34"/>
      <c r="H157" s="34"/>
    </row>
    <row r="158" spans="2:10" ht="18" x14ac:dyDescent="0.25">
      <c r="B158" s="124"/>
      <c r="C158" s="124"/>
      <c r="D158" s="124"/>
      <c r="E158" s="35"/>
      <c r="F158" s="34"/>
      <c r="G158" s="36"/>
      <c r="H158" s="34"/>
    </row>
    <row r="159" spans="2:10" x14ac:dyDescent="0.25">
      <c r="B159" s="2"/>
      <c r="C159" s="2"/>
      <c r="D159" s="2"/>
      <c r="E159" s="2"/>
      <c r="F159" s="2"/>
      <c r="G159" s="2"/>
      <c r="H159" s="2"/>
    </row>
    <row r="160" spans="2:10" x14ac:dyDescent="0.25">
      <c r="B160" s="2"/>
      <c r="C160" s="2"/>
      <c r="D160" s="2"/>
      <c r="E160" s="2"/>
      <c r="F160" s="2"/>
      <c r="G160" s="2"/>
      <c r="H160" s="2"/>
    </row>
    <row r="161" spans="2:8" x14ac:dyDescent="0.25">
      <c r="B161" s="2"/>
      <c r="C161" s="2"/>
      <c r="D161" s="2"/>
      <c r="E161" s="2"/>
      <c r="F161" s="2"/>
      <c r="G161" s="2"/>
      <c r="H161" s="2"/>
    </row>
  </sheetData>
  <mergeCells count="18">
    <mergeCell ref="B9:H9"/>
    <mergeCell ref="B2:H3"/>
    <mergeCell ref="B4:H4"/>
    <mergeCell ref="B5:H6"/>
    <mergeCell ref="B7:H7"/>
    <mergeCell ref="B8:H8"/>
    <mergeCell ref="B158:D158"/>
    <mergeCell ref="B10:B12"/>
    <mergeCell ref="C10:H10"/>
    <mergeCell ref="C11:D11"/>
    <mergeCell ref="F11:H11"/>
    <mergeCell ref="B152:D152"/>
    <mergeCell ref="F152:H152"/>
    <mergeCell ref="F153:H153"/>
    <mergeCell ref="B154:D154"/>
    <mergeCell ref="F154:H154"/>
    <mergeCell ref="B155:D155"/>
    <mergeCell ref="F155:H155"/>
  </mergeCells>
  <pageMargins left="0.25" right="0.25" top="0.75" bottom="0.75" header="0.3" footer="0.3"/>
  <pageSetup scale="55" fitToHeight="0" orientation="portrait" r:id="rId1"/>
  <rowBreaks count="4" manualBreakCount="4">
    <brk id="53" min="1" max="7" man="1"/>
    <brk id="155" min="1" max="7" man="1"/>
    <brk id="159" min="1" max="7" man="1"/>
    <brk id="160" min="1" max="7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ESTADO DE SITUACION SEPT. 2022</vt:lpstr>
      <vt:lpstr>INGRESOS Y EGRESOS SEPTIEMBRE</vt:lpstr>
      <vt:lpstr>'ESTADO DE SITUACION SEPT. 2022'!Área_de_impresión</vt:lpstr>
      <vt:lpstr>'INGRESOS Y EGRESOS SEPTIEMBRE'!Área_de_impresión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Deyanira Fernández</cp:lastModifiedBy>
  <cp:lastPrinted>2022-09-08T19:12:49Z</cp:lastPrinted>
  <dcterms:created xsi:type="dcterms:W3CDTF">2019-10-30T18:53:45Z</dcterms:created>
  <dcterms:modified xsi:type="dcterms:W3CDTF">2022-10-17T17:25:50Z</dcterms:modified>
</cp:coreProperties>
</file>